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4"/>
  </bookViews>
  <sheets>
    <sheet name="医类" sheetId="1" r:id="rId1"/>
    <sheet name="技类" sheetId="2" r:id="rId2"/>
    <sheet name="药类" sheetId="3" r:id="rId3"/>
    <sheet name="护类" sheetId="4" r:id="rId4"/>
    <sheet name="公共科目" sheetId="5" r:id="rId5"/>
  </sheets>
  <definedNames>
    <definedName name="_xlnm.Print_Titles" localSheetId="1">'技类'!$41:$42</definedName>
    <definedName name="_xlnm.Print_Titles" localSheetId="2">'药类'!$20:$21</definedName>
  </definedNames>
  <calcPr fullCalcOnLoad="1"/>
</workbook>
</file>

<file path=xl/sharedStrings.xml><?xml version="1.0" encoding="utf-8"?>
<sst xmlns="http://schemas.openxmlformats.org/spreadsheetml/2006/main" count="4036" uniqueCount="624">
  <si>
    <t>寻乌县2017年公开招聘卫生医疗单位工作人员成绩汇总表（第一面试室）</t>
  </si>
  <si>
    <t>面试序号</t>
  </si>
  <si>
    <t>性别</t>
  </si>
  <si>
    <t>出生    年月</t>
  </si>
  <si>
    <t>毕业学校及专业</t>
  </si>
  <si>
    <t>学历</t>
  </si>
  <si>
    <t>执业资格证</t>
  </si>
  <si>
    <t>招聘单位</t>
  </si>
  <si>
    <t>招聘岗位</t>
  </si>
  <si>
    <t>岗位代码</t>
  </si>
  <si>
    <t>招聘人数</t>
  </si>
  <si>
    <t>笔试成绩</t>
  </si>
  <si>
    <t>面试成绩</t>
  </si>
  <si>
    <t>总成绩</t>
  </si>
  <si>
    <t>名次</t>
  </si>
  <si>
    <t>成绩</t>
  </si>
  <si>
    <t>60%折分</t>
  </si>
  <si>
    <t>40%折分</t>
  </si>
  <si>
    <t>女</t>
  </si>
  <si>
    <t>1992.03</t>
  </si>
  <si>
    <t>九江学院（临床医学）</t>
  </si>
  <si>
    <t>本科</t>
  </si>
  <si>
    <t>临床医师</t>
  </si>
  <si>
    <t>县人民医院</t>
  </si>
  <si>
    <t>临床医生1</t>
  </si>
  <si>
    <t>男</t>
  </si>
  <si>
    <t>1989.03</t>
  </si>
  <si>
    <t>海南医学院（临床医学）</t>
  </si>
  <si>
    <t>1990.06</t>
  </si>
  <si>
    <t>1988.06</t>
  </si>
  <si>
    <t>宜春学院（临床医学）</t>
  </si>
  <si>
    <t>1989.11</t>
  </si>
  <si>
    <t>广州医科大学（临床医学）</t>
  </si>
  <si>
    <t>1990.10</t>
  </si>
  <si>
    <t>赣南医学院（临床医学）</t>
  </si>
  <si>
    <t>1991.02</t>
  </si>
  <si>
    <t>1993.10</t>
  </si>
  <si>
    <t>南方医科大学（临床医学）</t>
  </si>
  <si>
    <t>临床医生2</t>
  </si>
  <si>
    <t>1986.07</t>
  </si>
  <si>
    <t>南昌大学（临床医学）</t>
  </si>
  <si>
    <t>1988.11</t>
  </si>
  <si>
    <t>抚州医学分院（临床医学）</t>
  </si>
  <si>
    <t>大专</t>
  </si>
  <si>
    <t>执业医师</t>
  </si>
  <si>
    <t>妇产科医生1</t>
  </si>
  <si>
    <t>1991.12</t>
  </si>
  <si>
    <t>1978.04</t>
  </si>
  <si>
    <t>中山大学（妇幼）</t>
  </si>
  <si>
    <t>主治医生</t>
  </si>
  <si>
    <t>1987.12</t>
  </si>
  <si>
    <t>成都中医药大学（康复治疗)</t>
  </si>
  <si>
    <t>康复科医生</t>
  </si>
  <si>
    <t>1984.08</t>
  </si>
  <si>
    <t>江西中医学院（针灸推拿）</t>
  </si>
  <si>
    <t>执业中医</t>
  </si>
  <si>
    <t>针灸推拿医生</t>
  </si>
  <si>
    <t>缺考</t>
  </si>
  <si>
    <t>1984.09</t>
  </si>
  <si>
    <t>江西中医药大学（针灸推拿）</t>
  </si>
  <si>
    <t>骨伤主治医师</t>
  </si>
  <si>
    <t>1982.09</t>
  </si>
  <si>
    <t>江西中医学院（中西医临床）</t>
  </si>
  <si>
    <t>针灸主治医师</t>
  </si>
  <si>
    <t>1990.03</t>
  </si>
  <si>
    <t>江西中医大学（中医学）</t>
  </si>
  <si>
    <t>中医科医生</t>
  </si>
  <si>
    <t>1989.02</t>
  </si>
  <si>
    <t>江西中医大学（中西医临床）</t>
  </si>
  <si>
    <t>1988.07</t>
  </si>
  <si>
    <t>成都中医药大学（中西医临床)</t>
  </si>
  <si>
    <t>1995.01</t>
  </si>
  <si>
    <t>江西医学高等专科学校（医学影像）</t>
  </si>
  <si>
    <t>执业助理</t>
  </si>
  <si>
    <t>影像诊断医生</t>
  </si>
  <si>
    <t>1993.04</t>
  </si>
  <si>
    <t>1995.12</t>
  </si>
  <si>
    <t>赣南医学院（超声诊断）</t>
  </si>
  <si>
    <t>超声诊断医医生</t>
  </si>
  <si>
    <r>
      <t>寻乌县2017年公开招聘卫生医疗单位工作人员成绩汇总表</t>
    </r>
    <r>
      <rPr>
        <sz val="16"/>
        <color indexed="8"/>
        <rFont val="黑体"/>
        <family val="3"/>
      </rPr>
      <t>（第四面试室）</t>
    </r>
  </si>
  <si>
    <t>1989.08</t>
  </si>
  <si>
    <t>井冈山大学（中医学）</t>
  </si>
  <si>
    <t>县中医院</t>
  </si>
  <si>
    <t>临床医生</t>
  </si>
  <si>
    <t>1990.05</t>
  </si>
  <si>
    <t>江西中医药高专（中医骨伤）</t>
  </si>
  <si>
    <t>江西中医药高专（中医学）</t>
  </si>
  <si>
    <t>1984.07</t>
  </si>
  <si>
    <t>江西中医学院（中医学）</t>
  </si>
  <si>
    <t>1991.03</t>
  </si>
  <si>
    <t>1992.02</t>
  </si>
  <si>
    <t>遵义医药高专（中医学）</t>
  </si>
  <si>
    <t>1985.02</t>
  </si>
  <si>
    <t>寻乌县2017年公开招聘卫生医疗单位工作人员成绩汇总表（第四面试室）</t>
  </si>
  <si>
    <t>1977.11</t>
  </si>
  <si>
    <t>井冈山大学（临床医学）</t>
  </si>
  <si>
    <t>肛肠科医生</t>
  </si>
  <si>
    <t>1980.02</t>
  </si>
  <si>
    <t>福建医科大学（临床医学）</t>
  </si>
  <si>
    <t>1978.09</t>
  </si>
  <si>
    <t>麻醉科医生</t>
  </si>
  <si>
    <t>1985.11</t>
  </si>
  <si>
    <t>荆楚理工学院（临床医学）</t>
  </si>
  <si>
    <t>胃肠镜医生</t>
  </si>
  <si>
    <t>南昌大学(临床医学）</t>
  </si>
  <si>
    <t>1992.04</t>
  </si>
  <si>
    <t>江西医学高专（临床医学）</t>
  </si>
  <si>
    <t>1994.10</t>
  </si>
  <si>
    <t>1988.04</t>
  </si>
  <si>
    <t>寻乌县2017年公开招聘卫生医疗单位工作人员成绩汇总表（第二面试室）</t>
  </si>
  <si>
    <t>1985.07</t>
  </si>
  <si>
    <t>湖北广播电视大学（临床医学）</t>
  </si>
  <si>
    <t>心理医生</t>
  </si>
  <si>
    <t>寻乌县2017年公开招聘卫生医疗单位工作人员成绩汇总表（第五面试室）</t>
  </si>
  <si>
    <t>1988.05</t>
  </si>
  <si>
    <t>赣南医学院（临床医生）</t>
  </si>
  <si>
    <t>执业助理医师</t>
  </si>
  <si>
    <t>乡镇卫生院</t>
  </si>
  <si>
    <t>1990.11</t>
  </si>
  <si>
    <t>1992.08</t>
  </si>
  <si>
    <t>江西医学高专（临床）</t>
  </si>
  <si>
    <t>1980.08</t>
  </si>
  <si>
    <t>江西护理职院（乡村医生）</t>
  </si>
  <si>
    <t>中专</t>
  </si>
  <si>
    <t>临床医生3</t>
  </si>
  <si>
    <t>1991.09</t>
  </si>
  <si>
    <t>赣州卫校（农村医学）</t>
  </si>
  <si>
    <t>1979.09</t>
  </si>
  <si>
    <t>赣州卫校（乡村医学）</t>
  </si>
  <si>
    <t>1978.06</t>
  </si>
  <si>
    <t>1986.01</t>
  </si>
  <si>
    <t>1997.06</t>
  </si>
  <si>
    <t>1995.03</t>
  </si>
  <si>
    <t>江西中医药高专（中医）</t>
  </si>
  <si>
    <t>1997.10</t>
  </si>
  <si>
    <t>山东中医高专（针灸推拿）</t>
  </si>
  <si>
    <t>1991.06</t>
  </si>
  <si>
    <t>1988.01</t>
  </si>
  <si>
    <t>1990.07</t>
  </si>
  <si>
    <t>1982.10</t>
  </si>
  <si>
    <t>赣州卫校（农村医生）</t>
  </si>
  <si>
    <t>1989.12</t>
  </si>
  <si>
    <t>1979.06</t>
  </si>
  <si>
    <t>赣州卫校（乡村医生）</t>
  </si>
  <si>
    <t>1997.04</t>
  </si>
  <si>
    <t>1980.12</t>
  </si>
  <si>
    <t>南大抚州医学院（临床医学）</t>
  </si>
  <si>
    <t>1996.07</t>
  </si>
  <si>
    <t>1993.03</t>
  </si>
  <si>
    <t>寻乌县2017年公开招聘卫生医疗单位工作人员成绩汇总表（第六面试室）</t>
  </si>
  <si>
    <t>1983.01</t>
  </si>
  <si>
    <t>妇产科医生</t>
  </si>
  <si>
    <t>1983.08</t>
  </si>
  <si>
    <t>赣州卫校（妇幼卫生）</t>
  </si>
  <si>
    <t>1978.07</t>
  </si>
  <si>
    <t>1984.03</t>
  </si>
  <si>
    <t>成本</t>
  </si>
  <si>
    <t>公卫医生</t>
  </si>
  <si>
    <t>江西中医高专（中医学）</t>
  </si>
  <si>
    <t>1987.08</t>
  </si>
  <si>
    <t>江西中医药高专（针灸推拿）</t>
  </si>
  <si>
    <t>1993.01</t>
  </si>
  <si>
    <t>寻乌县2017年公开招聘卫生医疗单位工作人员成绩汇总表(第三面试室）</t>
  </si>
  <si>
    <t>赣州卫校（医学检验）</t>
  </si>
  <si>
    <t>检验士</t>
  </si>
  <si>
    <t>检验人员</t>
  </si>
  <si>
    <t>1994.01</t>
  </si>
  <si>
    <t>江西医学高专（医学检验技术）</t>
  </si>
  <si>
    <t>寻乌县2017年公开招聘卫生医疗单位工作人员成绩汇总表（第三面试室）</t>
  </si>
  <si>
    <t>1990.12</t>
  </si>
  <si>
    <t>河北石家庄市医学高专（医学影像）</t>
  </si>
  <si>
    <t>放射医学 技术</t>
  </si>
  <si>
    <t xml:space="preserve"> 县人民医院</t>
  </si>
  <si>
    <t>CT、磁共振技师</t>
  </si>
  <si>
    <t>1994.02</t>
  </si>
  <si>
    <t>赣州卫校（医学影像）</t>
  </si>
  <si>
    <t>1992.09</t>
  </si>
  <si>
    <t>江西医学高专（医学影像）</t>
  </si>
  <si>
    <t>影像诊断、CT室技师</t>
  </si>
  <si>
    <t>赣南医学院（临床医学医影像方向）</t>
  </si>
  <si>
    <t>1994.08</t>
  </si>
  <si>
    <t>江西医学高专（医学检验）</t>
  </si>
  <si>
    <t>检验科人员</t>
  </si>
  <si>
    <t>1990.01</t>
  </si>
  <si>
    <t>宜春职院（医学检验）</t>
  </si>
  <si>
    <t>井冈山大学（医学检验）</t>
  </si>
  <si>
    <t>县皮防所</t>
  </si>
  <si>
    <t>检验</t>
  </si>
  <si>
    <t>1986.06</t>
  </si>
  <si>
    <t>1982.02</t>
  </si>
  <si>
    <t>南昌大学医学院（临床医学）</t>
  </si>
  <si>
    <t>放射技师</t>
  </si>
  <si>
    <t>放射技类</t>
  </si>
  <si>
    <t>1997.12</t>
  </si>
  <si>
    <t>赣州卫校（影像技术）</t>
  </si>
  <si>
    <t>1986.02</t>
  </si>
  <si>
    <t>1990.08</t>
  </si>
  <si>
    <t>1991.05</t>
  </si>
  <si>
    <t>1992.10</t>
  </si>
  <si>
    <t>1993.09</t>
  </si>
  <si>
    <t>1994.04</t>
  </si>
  <si>
    <t>赣州卫校（临床医学检验）</t>
  </si>
  <si>
    <t>1996.08</t>
  </si>
  <si>
    <t>1994.07</t>
  </si>
  <si>
    <t>江西中医高专（中药）</t>
  </si>
  <si>
    <t>中药士</t>
  </si>
  <si>
    <t>药剂人员1</t>
  </si>
  <si>
    <t>1989.10</t>
  </si>
  <si>
    <t>赣州卫校（药剂）</t>
  </si>
  <si>
    <t>药士</t>
  </si>
  <si>
    <t>江西医学院上饶分院（药技）</t>
  </si>
  <si>
    <t>药师</t>
  </si>
  <si>
    <t>1992.11</t>
  </si>
  <si>
    <t>福建医科大学（药学）</t>
  </si>
  <si>
    <t>药剂人员2</t>
  </si>
  <si>
    <t>1993.07</t>
  </si>
  <si>
    <t>江西中医药大学（制药工程）</t>
  </si>
  <si>
    <t>1988.03</t>
  </si>
  <si>
    <t>广东药学院（中药资源与开发）</t>
  </si>
  <si>
    <t>宜春职业技院（药学）</t>
  </si>
  <si>
    <t>药剂</t>
  </si>
  <si>
    <t>1988.10</t>
  </si>
  <si>
    <t>宜春职业技术学院（药学）</t>
  </si>
  <si>
    <t>1990.02</t>
  </si>
  <si>
    <t>江西护理职院（药学）</t>
  </si>
  <si>
    <t>1989.07</t>
  </si>
  <si>
    <t>江西医药学校（药剂）</t>
  </si>
  <si>
    <t>赣州卫校（护理）</t>
  </si>
  <si>
    <t>执业护士</t>
  </si>
  <si>
    <t>护理1</t>
  </si>
  <si>
    <t>1983.11</t>
  </si>
  <si>
    <t>赣州卫校（助产）</t>
  </si>
  <si>
    <t>江西中医药高专（护理）</t>
  </si>
  <si>
    <t>1995.05</t>
  </si>
  <si>
    <t>1983.10</t>
  </si>
  <si>
    <t>长沙卫校（护理）</t>
  </si>
  <si>
    <t>1994.03</t>
  </si>
  <si>
    <t>1995.09</t>
  </si>
  <si>
    <t>南大抚州医学院（护理）</t>
  </si>
  <si>
    <t>宜春学院（护理）</t>
  </si>
  <si>
    <t>1982.12</t>
  </si>
  <si>
    <t>1988.12</t>
  </si>
  <si>
    <t>1987.03</t>
  </si>
  <si>
    <t>井冈山大学（护理）</t>
  </si>
  <si>
    <t>1995.07</t>
  </si>
  <si>
    <t>1987.01</t>
  </si>
  <si>
    <t>湖北咸宁卫校（护理）</t>
  </si>
  <si>
    <t>1987.05</t>
  </si>
  <si>
    <t>护理2</t>
  </si>
  <si>
    <t>1993.02</t>
  </si>
  <si>
    <t>新余学院（护理）</t>
  </si>
  <si>
    <t>1996.03</t>
  </si>
  <si>
    <t>赣南医学院（护理)</t>
  </si>
  <si>
    <t>宜春职院（护理）</t>
  </si>
  <si>
    <t>江西护理职院（护理）</t>
  </si>
  <si>
    <t>江西卫生职业学院（护理）</t>
  </si>
  <si>
    <t>1998.12</t>
  </si>
  <si>
    <t>江西中医药大学（护理）</t>
  </si>
  <si>
    <t>江西护理技术学院(护理）</t>
  </si>
  <si>
    <t>江西医学高专（护理）</t>
  </si>
  <si>
    <t xml:space="preserve">                                    </t>
  </si>
  <si>
    <t>D101</t>
  </si>
  <si>
    <t>D102</t>
  </si>
  <si>
    <t>九江学院（护理）</t>
  </si>
  <si>
    <t>D132</t>
  </si>
  <si>
    <t>1995.08</t>
  </si>
  <si>
    <t>D124</t>
  </si>
  <si>
    <t>1990.04</t>
  </si>
  <si>
    <t>D096</t>
  </si>
  <si>
    <t>1987.07</t>
  </si>
  <si>
    <t>D116</t>
  </si>
  <si>
    <t>D119</t>
  </si>
  <si>
    <t>1988.02</t>
  </si>
  <si>
    <t>江西蓝天学院（护理）</t>
  </si>
  <si>
    <t>D134</t>
  </si>
  <si>
    <t>D111</t>
  </si>
  <si>
    <t>D107</t>
  </si>
  <si>
    <t>1986.08</t>
  </si>
  <si>
    <t>江西中医高专（护理）</t>
  </si>
  <si>
    <t>D103</t>
  </si>
  <si>
    <t>D110</t>
  </si>
  <si>
    <t>1994.09</t>
  </si>
  <si>
    <t>江西卫生职业学院（助产）</t>
  </si>
  <si>
    <t>D112</t>
  </si>
  <si>
    <t>1987.02</t>
  </si>
  <si>
    <t>D104</t>
  </si>
  <si>
    <t>宜春职院（助产）</t>
  </si>
  <si>
    <t>D098</t>
  </si>
  <si>
    <t>D100</t>
  </si>
  <si>
    <t>D105</t>
  </si>
  <si>
    <t>1992.05</t>
  </si>
  <si>
    <t>D120</t>
  </si>
  <si>
    <t>1989.09</t>
  </si>
  <si>
    <t>D128</t>
  </si>
  <si>
    <t>江西护理学院（护理）</t>
  </si>
  <si>
    <t>D113</t>
  </si>
  <si>
    <t>D099</t>
  </si>
  <si>
    <t>D117</t>
  </si>
  <si>
    <t>D126</t>
  </si>
  <si>
    <t>D129</t>
  </si>
  <si>
    <t>江西医学高专（助产）</t>
  </si>
  <si>
    <t>D115</t>
  </si>
  <si>
    <t>1986.09</t>
  </si>
  <si>
    <t>D122</t>
  </si>
  <si>
    <t>1996.04</t>
  </si>
  <si>
    <t>护士</t>
  </si>
  <si>
    <t>江西中医学院（护理）</t>
  </si>
  <si>
    <t>1993.05</t>
  </si>
  <si>
    <t>赣南医学院（助产）</t>
  </si>
  <si>
    <t>南昌大学（护理）</t>
  </si>
  <si>
    <t>1991.08</t>
  </si>
  <si>
    <t>1992.01</t>
  </si>
  <si>
    <t>江西中医药高专校（护理）</t>
  </si>
  <si>
    <t>D162</t>
  </si>
  <si>
    <t>1995.10</t>
  </si>
  <si>
    <t>南昌大学*（护理）</t>
  </si>
  <si>
    <t>D148</t>
  </si>
  <si>
    <t>1987.11</t>
  </si>
  <si>
    <t>D136</t>
  </si>
  <si>
    <t>D140</t>
  </si>
  <si>
    <t>D174</t>
  </si>
  <si>
    <t>宜春职业学院（护理)</t>
  </si>
  <si>
    <t>D168</t>
  </si>
  <si>
    <t>D160</t>
  </si>
  <si>
    <t>1989.04</t>
  </si>
  <si>
    <t>D170</t>
  </si>
  <si>
    <t>1983.05</t>
  </si>
  <si>
    <t>D167</t>
  </si>
  <si>
    <t>D172</t>
  </si>
  <si>
    <t>1993.08</t>
  </si>
  <si>
    <t>D164</t>
  </si>
  <si>
    <t>1984.05</t>
  </si>
  <si>
    <t>中央广播电视大学（护理）</t>
  </si>
  <si>
    <t>D150</t>
  </si>
  <si>
    <t>D171</t>
  </si>
  <si>
    <t>D139</t>
  </si>
  <si>
    <t>D159</t>
  </si>
  <si>
    <t>1989.01</t>
  </si>
  <si>
    <t>D144</t>
  </si>
  <si>
    <t>D166</t>
  </si>
  <si>
    <t>上海交通大学（护理）</t>
  </si>
  <si>
    <t>D135</t>
  </si>
  <si>
    <t>1996.02</t>
  </si>
  <si>
    <t>D142</t>
  </si>
  <si>
    <t>1994.11</t>
  </si>
  <si>
    <t>D156</t>
  </si>
  <si>
    <t>D146</t>
  </si>
  <si>
    <t>D158</t>
  </si>
  <si>
    <t>1995.06</t>
  </si>
  <si>
    <t>D149</t>
  </si>
  <si>
    <t>D154</t>
  </si>
  <si>
    <t>D141</t>
  </si>
  <si>
    <t>D176</t>
  </si>
  <si>
    <t>D175</t>
  </si>
  <si>
    <t>D138</t>
  </si>
  <si>
    <t>D169</t>
  </si>
  <si>
    <t>1993.11</t>
  </si>
  <si>
    <t>D151</t>
  </si>
  <si>
    <t>D165</t>
  </si>
  <si>
    <t>D153</t>
  </si>
  <si>
    <t>1986.05</t>
  </si>
  <si>
    <t>D152</t>
  </si>
  <si>
    <t>赣州医学院（护理）</t>
  </si>
  <si>
    <t>D137</t>
  </si>
  <si>
    <t>1991.10</t>
  </si>
  <si>
    <t>D155</t>
  </si>
  <si>
    <t>D145</t>
  </si>
  <si>
    <t xml:space="preserve">                                                   </t>
  </si>
  <si>
    <t>护理</t>
  </si>
  <si>
    <t>1987.06</t>
  </si>
  <si>
    <t>武汉铁路职业学院（助产）</t>
  </si>
  <si>
    <t>1993.12</t>
  </si>
  <si>
    <t>D178</t>
  </si>
  <si>
    <t>D206</t>
  </si>
  <si>
    <t>D211</t>
  </si>
  <si>
    <t>1997.03</t>
  </si>
  <si>
    <t>D213</t>
  </si>
  <si>
    <t>D204</t>
  </si>
  <si>
    <t>D224</t>
  </si>
  <si>
    <t>D202</t>
  </si>
  <si>
    <t>D192</t>
  </si>
  <si>
    <t>赣南医学院（护理）</t>
  </si>
  <si>
    <t>D194</t>
  </si>
  <si>
    <t>1996.11</t>
  </si>
  <si>
    <t>D222</t>
  </si>
  <si>
    <t>D217</t>
  </si>
  <si>
    <t>1996.09</t>
  </si>
  <si>
    <t>D189</t>
  </si>
  <si>
    <t>D228</t>
  </si>
  <si>
    <t>D232</t>
  </si>
  <si>
    <t>D208</t>
  </si>
  <si>
    <t>1996.10</t>
  </si>
  <si>
    <t>D226</t>
  </si>
  <si>
    <t>D233</t>
  </si>
  <si>
    <t>1989.06</t>
  </si>
  <si>
    <t>D186</t>
  </si>
  <si>
    <t>D220</t>
  </si>
  <si>
    <t>D188</t>
  </si>
  <si>
    <t>D197</t>
  </si>
  <si>
    <t>赣州卫校（助产)</t>
  </si>
  <si>
    <t>D191</t>
  </si>
  <si>
    <t>D195</t>
  </si>
  <si>
    <t>1994.12</t>
  </si>
  <si>
    <t>D183</t>
  </si>
  <si>
    <t>D179</t>
  </si>
  <si>
    <t>1998.08</t>
  </si>
  <si>
    <t>D201</t>
  </si>
  <si>
    <t>D216</t>
  </si>
  <si>
    <t>D198</t>
  </si>
  <si>
    <t>1986.04</t>
  </si>
  <si>
    <t>D193</t>
  </si>
  <si>
    <t>D187</t>
  </si>
  <si>
    <t>D225</t>
  </si>
  <si>
    <t>D223</t>
  </si>
  <si>
    <t>D184</t>
  </si>
  <si>
    <t>1997.11</t>
  </si>
  <si>
    <t>D234</t>
  </si>
  <si>
    <t>D203</t>
  </si>
  <si>
    <t>D205</t>
  </si>
  <si>
    <t>1996.05</t>
  </si>
  <si>
    <t>D182</t>
  </si>
  <si>
    <t>D196</t>
  </si>
  <si>
    <t>D185</t>
  </si>
  <si>
    <t>D209</t>
  </si>
  <si>
    <t>梅州嘉应学院医学院（护理）</t>
  </si>
  <si>
    <t>D212</t>
  </si>
  <si>
    <t>1997.01</t>
  </si>
  <si>
    <t>D230</t>
  </si>
  <si>
    <t>D200</t>
  </si>
  <si>
    <t>D229</t>
  </si>
  <si>
    <t>D214</t>
  </si>
  <si>
    <t>D219</t>
  </si>
  <si>
    <t>D199</t>
  </si>
  <si>
    <t>D218</t>
  </si>
  <si>
    <t>D231</t>
  </si>
  <si>
    <t>1997.09</t>
  </si>
  <si>
    <t>D236</t>
  </si>
  <si>
    <t>江西护理职校（护理）</t>
  </si>
  <si>
    <t>D235</t>
  </si>
  <si>
    <t>D215</t>
  </si>
  <si>
    <t>1998.11</t>
  </si>
  <si>
    <t>D221</t>
  </si>
  <si>
    <t>D227</t>
  </si>
  <si>
    <t>1997.02</t>
  </si>
  <si>
    <t>1988.09</t>
  </si>
  <si>
    <t>景德镇卫校（助产）</t>
  </si>
  <si>
    <t>湖北宜昌卫校（护理）</t>
  </si>
  <si>
    <t>1997.05</t>
  </si>
  <si>
    <t>赣州卫校（涉外护理）</t>
  </si>
  <si>
    <t>D321</t>
  </si>
  <si>
    <t>D389</t>
  </si>
  <si>
    <t>1985.05</t>
  </si>
  <si>
    <t>D380</t>
  </si>
  <si>
    <t>1986.03</t>
  </si>
  <si>
    <t>D257</t>
  </si>
  <si>
    <t>1992.06</t>
  </si>
  <si>
    <t>D334</t>
  </si>
  <si>
    <t>D390</t>
  </si>
  <si>
    <t>D294</t>
  </si>
  <si>
    <t>吉安卫校（护理）</t>
  </si>
  <si>
    <t>D305</t>
  </si>
  <si>
    <t>D358</t>
  </si>
  <si>
    <t>D361</t>
  </si>
  <si>
    <t>D393</t>
  </si>
  <si>
    <t>1997.08</t>
  </si>
  <si>
    <t>D346</t>
  </si>
  <si>
    <t>D248</t>
  </si>
  <si>
    <t>1988.08</t>
  </si>
  <si>
    <t>D312</t>
  </si>
  <si>
    <t>D376</t>
  </si>
  <si>
    <t>D289</t>
  </si>
  <si>
    <t>D296</t>
  </si>
  <si>
    <t>D240</t>
  </si>
  <si>
    <t>D327</t>
  </si>
  <si>
    <t>D364</t>
  </si>
  <si>
    <t>1993</t>
  </si>
  <si>
    <t>D367</t>
  </si>
  <si>
    <t>D336</t>
  </si>
  <si>
    <t>1995.11</t>
  </si>
  <si>
    <t>D316</t>
  </si>
  <si>
    <t>D331</t>
  </si>
  <si>
    <t>D299</t>
  </si>
  <si>
    <t>1998.10</t>
  </si>
  <si>
    <t>D275</t>
  </si>
  <si>
    <t>D239</t>
  </si>
  <si>
    <t>1998.02</t>
  </si>
  <si>
    <t>D369</t>
  </si>
  <si>
    <t>D375</t>
  </si>
  <si>
    <t>D382</t>
  </si>
  <si>
    <t>D237</t>
  </si>
  <si>
    <t>D356</t>
  </si>
  <si>
    <t>D345</t>
  </si>
  <si>
    <t>D372</t>
  </si>
  <si>
    <t>D267</t>
  </si>
  <si>
    <t>D274</t>
  </si>
  <si>
    <t>D323</t>
  </si>
  <si>
    <t>D343</t>
  </si>
  <si>
    <t>D259</t>
  </si>
  <si>
    <t>1996.01</t>
  </si>
  <si>
    <t>华中科技大学高等技术学院</t>
  </si>
  <si>
    <t>D330</t>
  </si>
  <si>
    <t>D350</t>
  </si>
  <si>
    <t>D328</t>
  </si>
  <si>
    <t>D295</t>
  </si>
  <si>
    <t>D279</t>
  </si>
  <si>
    <t>D263</t>
  </si>
  <si>
    <t>1994.05</t>
  </si>
  <si>
    <t>D322</t>
  </si>
  <si>
    <t>1995.04</t>
  </si>
  <si>
    <t>D339</t>
  </si>
  <si>
    <t>D311</t>
  </si>
  <si>
    <t>D291</t>
  </si>
  <si>
    <t>D360</t>
  </si>
  <si>
    <t>D394</t>
  </si>
  <si>
    <t>D310</t>
  </si>
  <si>
    <t>D363</t>
  </si>
  <si>
    <t>D303</t>
  </si>
  <si>
    <t>D320</t>
  </si>
  <si>
    <t>D302</t>
  </si>
  <si>
    <t>D247</t>
  </si>
  <si>
    <t>D283</t>
  </si>
  <si>
    <t>D273</t>
  </si>
  <si>
    <t>D324</t>
  </si>
  <si>
    <t>D246</t>
  </si>
  <si>
    <t>D309</t>
  </si>
  <si>
    <t>D352</t>
  </si>
  <si>
    <t>D332</t>
  </si>
  <si>
    <t>1998.03</t>
  </si>
  <si>
    <t>D265</t>
  </si>
  <si>
    <t>D338</t>
  </si>
  <si>
    <t>D368</t>
  </si>
  <si>
    <t>D260</t>
  </si>
  <si>
    <t>D304</t>
  </si>
  <si>
    <t>D242</t>
  </si>
  <si>
    <t>1990.09</t>
  </si>
  <si>
    <t>南昌卫生学校（助产）</t>
  </si>
  <si>
    <t>D365</t>
  </si>
  <si>
    <t>D383</t>
  </si>
  <si>
    <t>D243</t>
  </si>
  <si>
    <t>D266</t>
  </si>
  <si>
    <t>D271</t>
  </si>
  <si>
    <t>D377</t>
  </si>
  <si>
    <t>D326</t>
  </si>
  <si>
    <t>1996.06</t>
  </si>
  <si>
    <t>D270</t>
  </si>
  <si>
    <t>D272</t>
  </si>
  <si>
    <t>D319</t>
  </si>
  <si>
    <t>D293</t>
  </si>
  <si>
    <t>D307</t>
  </si>
  <si>
    <t>1998.05</t>
  </si>
  <si>
    <t>D282</t>
  </si>
  <si>
    <t>D342</t>
  </si>
  <si>
    <t>D313</t>
  </si>
  <si>
    <t>D335</t>
  </si>
  <si>
    <t>D298</t>
  </si>
  <si>
    <t>D325</t>
  </si>
  <si>
    <t>D353</t>
  </si>
  <si>
    <t>1984.01</t>
  </si>
  <si>
    <t>江西卫生学校（护理）</t>
  </si>
  <si>
    <t>D359</t>
  </si>
  <si>
    <t>D292</t>
  </si>
  <si>
    <t>D262</t>
  </si>
  <si>
    <t>D371</t>
  </si>
  <si>
    <t>D354</t>
  </si>
  <si>
    <t>D392</t>
  </si>
  <si>
    <t>D251</t>
  </si>
  <si>
    <t>D318</t>
  </si>
  <si>
    <t>D264</t>
  </si>
  <si>
    <t>D387</t>
  </si>
  <si>
    <t>D348</t>
  </si>
  <si>
    <t>D381</t>
  </si>
  <si>
    <t>1993.06</t>
  </si>
  <si>
    <t>D258</t>
  </si>
  <si>
    <t>D314</t>
  </si>
  <si>
    <t>D347</t>
  </si>
  <si>
    <t>D255</t>
  </si>
  <si>
    <t>D301</t>
  </si>
  <si>
    <t>D286</t>
  </si>
  <si>
    <t>D238</t>
  </si>
  <si>
    <t>D285</t>
  </si>
  <si>
    <t>D244</t>
  </si>
  <si>
    <t>D388</t>
  </si>
  <si>
    <t>D340</t>
  </si>
  <si>
    <t>D284</t>
  </si>
  <si>
    <t>D385</t>
  </si>
  <si>
    <t>D245</t>
  </si>
  <si>
    <t>D337</t>
  </si>
  <si>
    <t>1989.05</t>
  </si>
  <si>
    <t>D341</t>
  </si>
  <si>
    <t>D281</t>
  </si>
  <si>
    <t>D254</t>
  </si>
  <si>
    <t>D249</t>
  </si>
  <si>
    <t>D277</t>
  </si>
  <si>
    <t>D386</t>
  </si>
  <si>
    <t>D344</t>
  </si>
  <si>
    <t>D278</t>
  </si>
  <si>
    <t>D329</t>
  </si>
  <si>
    <t>D269</t>
  </si>
  <si>
    <t>D374</t>
  </si>
  <si>
    <t>1985.10</t>
  </si>
  <si>
    <t>江西护理学院（助产）</t>
  </si>
  <si>
    <t>D391</t>
  </si>
  <si>
    <t>D373</t>
  </si>
  <si>
    <t>D349</t>
  </si>
  <si>
    <t>D261</t>
  </si>
  <si>
    <t>1999.07</t>
  </si>
  <si>
    <t>D253</t>
  </si>
  <si>
    <t>D333</t>
  </si>
  <si>
    <t>D252</t>
  </si>
  <si>
    <t>D384</t>
  </si>
  <si>
    <t>D256</t>
  </si>
  <si>
    <t>D315</t>
  </si>
  <si>
    <t>江西农大（汉语言文学）</t>
  </si>
  <si>
    <t>办公室文员</t>
  </si>
  <si>
    <t>信阳师院（广播电视）</t>
  </si>
  <si>
    <t>1978.03</t>
  </si>
  <si>
    <t>南昌师院（计算机科学与技术）</t>
  </si>
  <si>
    <t>网络工程师</t>
  </si>
  <si>
    <t>医院网络管理</t>
  </si>
  <si>
    <t>赣南师院（网络工程）</t>
  </si>
  <si>
    <t>东华理工大学（电子信息）</t>
  </si>
  <si>
    <t>1986.12</t>
  </si>
  <si>
    <t>东莞理工学院城市学院（软件工程）</t>
  </si>
  <si>
    <t>理工大应用科学院（网络工程）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</si>
</sst>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workbookViewId="0" topLeftCell="A121">
      <selection activeCell="B2" sqref="B1:B65536"/>
    </sheetView>
  </sheetViews>
  <sheetFormatPr defaultColWidth="9.00390625" defaultRowHeight="14.25"/>
  <cols>
    <col min="1" max="1" width="4.75390625" style="0" customWidth="1"/>
    <col min="2" max="2" width="4.25390625" style="0" customWidth="1"/>
    <col min="3" max="3" width="8.125" style="2" customWidth="1"/>
    <col min="4" max="4" width="21.75390625" style="0" customWidth="1"/>
    <col min="5" max="5" width="5.375" style="0" customWidth="1"/>
    <col min="6" max="6" width="8.875" style="0" customWidth="1"/>
    <col min="7" max="7" width="12.125" style="0" customWidth="1"/>
    <col min="8" max="8" width="9.625" style="0" customWidth="1"/>
    <col min="9" max="10" width="5.125" style="0" customWidth="1"/>
    <col min="11" max="11" width="5.875" style="0" customWidth="1"/>
    <col min="12" max="12" width="7.75390625" style="0" customWidth="1"/>
    <col min="13" max="13" width="6.75390625" style="3" customWidth="1"/>
    <col min="14" max="14" width="7.75390625" style="3" customWidth="1"/>
    <col min="15" max="15" width="7.125" style="3" customWidth="1"/>
    <col min="16" max="16" width="4.50390625" style="0" customWidth="1"/>
  </cols>
  <sheetData>
    <row r="1" spans="1:16" ht="36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1" customFormat="1" ht="17.25" customHeight="1">
      <c r="A2" s="6" t="s">
        <v>1</v>
      </c>
      <c r="B2" s="26" t="s">
        <v>2</v>
      </c>
      <c r="C2" s="27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30" t="s">
        <v>11</v>
      </c>
      <c r="L2" s="31"/>
      <c r="M2" s="32" t="s">
        <v>12</v>
      </c>
      <c r="N2" s="33"/>
      <c r="O2" s="34" t="s">
        <v>13</v>
      </c>
      <c r="P2" s="35" t="s">
        <v>14</v>
      </c>
    </row>
    <row r="3" spans="1:16" s="1" customFormat="1" ht="22.5" customHeight="1">
      <c r="A3" s="6"/>
      <c r="B3" s="28"/>
      <c r="C3" s="29"/>
      <c r="D3" s="28"/>
      <c r="E3" s="28"/>
      <c r="F3" s="28"/>
      <c r="G3" s="28"/>
      <c r="H3" s="28"/>
      <c r="I3" s="28"/>
      <c r="J3" s="28"/>
      <c r="K3" s="7" t="s">
        <v>15</v>
      </c>
      <c r="L3" s="8" t="s">
        <v>16</v>
      </c>
      <c r="M3" s="13" t="s">
        <v>15</v>
      </c>
      <c r="N3" s="14" t="s">
        <v>17</v>
      </c>
      <c r="O3" s="36"/>
      <c r="P3" s="18"/>
    </row>
    <row r="4" spans="1:16" s="1" customFormat="1" ht="19.5" customHeight="1">
      <c r="A4" s="8">
        <v>1</v>
      </c>
      <c r="B4" s="8" t="s">
        <v>18</v>
      </c>
      <c r="C4" s="9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>
        <v>1001</v>
      </c>
      <c r="J4" s="8">
        <v>8</v>
      </c>
      <c r="K4" s="8">
        <v>70.4</v>
      </c>
      <c r="L4" s="8">
        <f aca="true" t="shared" si="0" ref="L4:L10">K4*0.6</f>
        <v>42.24</v>
      </c>
      <c r="M4" s="14">
        <v>82.8</v>
      </c>
      <c r="N4" s="14">
        <f aca="true" t="shared" si="1" ref="N4:N10">M4*0.4</f>
        <v>33.12</v>
      </c>
      <c r="O4" s="14">
        <f aca="true" t="shared" si="2" ref="O4:O10">L4+N4</f>
        <v>75.36</v>
      </c>
      <c r="P4" s="8">
        <v>1</v>
      </c>
    </row>
    <row r="5" spans="1:16" s="1" customFormat="1" ht="19.5" customHeight="1">
      <c r="A5" s="8">
        <v>2</v>
      </c>
      <c r="B5" s="8" t="s">
        <v>25</v>
      </c>
      <c r="C5" s="9" t="s">
        <v>26</v>
      </c>
      <c r="D5" s="8" t="s">
        <v>27</v>
      </c>
      <c r="E5" s="8" t="s">
        <v>21</v>
      </c>
      <c r="F5" s="8" t="s">
        <v>22</v>
      </c>
      <c r="G5" s="8" t="s">
        <v>23</v>
      </c>
      <c r="H5" s="8" t="s">
        <v>24</v>
      </c>
      <c r="I5" s="8">
        <v>1001</v>
      </c>
      <c r="J5" s="8">
        <v>8</v>
      </c>
      <c r="K5" s="8">
        <v>65.6</v>
      </c>
      <c r="L5" s="8">
        <f t="shared" si="0"/>
        <v>39.35999999999999</v>
      </c>
      <c r="M5" s="14">
        <v>74</v>
      </c>
      <c r="N5" s="14">
        <f t="shared" si="1"/>
        <v>29.6</v>
      </c>
      <c r="O5" s="14">
        <f t="shared" si="2"/>
        <v>68.96</v>
      </c>
      <c r="P5" s="8">
        <v>2</v>
      </c>
    </row>
    <row r="6" spans="1:16" s="1" customFormat="1" ht="21.75" customHeight="1">
      <c r="A6" s="8">
        <v>20</v>
      </c>
      <c r="B6" s="8" t="s">
        <v>25</v>
      </c>
      <c r="C6" s="9" t="s">
        <v>28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  <c r="I6" s="8">
        <v>1001</v>
      </c>
      <c r="J6" s="8">
        <v>8</v>
      </c>
      <c r="K6" s="8">
        <v>62.3</v>
      </c>
      <c r="L6" s="8">
        <f t="shared" si="0"/>
        <v>37.379999999999995</v>
      </c>
      <c r="M6" s="14">
        <v>78.5</v>
      </c>
      <c r="N6" s="14">
        <f t="shared" si="1"/>
        <v>31.400000000000002</v>
      </c>
      <c r="O6" s="14">
        <f t="shared" si="2"/>
        <v>68.78</v>
      </c>
      <c r="P6" s="8">
        <v>3</v>
      </c>
    </row>
    <row r="7" spans="1:16" s="1" customFormat="1" ht="19.5" customHeight="1">
      <c r="A7" s="8">
        <v>29</v>
      </c>
      <c r="B7" s="8" t="s">
        <v>25</v>
      </c>
      <c r="C7" s="9" t="s">
        <v>29</v>
      </c>
      <c r="D7" s="8" t="s">
        <v>30</v>
      </c>
      <c r="E7" s="8" t="s">
        <v>21</v>
      </c>
      <c r="F7" s="8" t="s">
        <v>22</v>
      </c>
      <c r="G7" s="8" t="s">
        <v>23</v>
      </c>
      <c r="H7" s="8" t="s">
        <v>24</v>
      </c>
      <c r="I7" s="8">
        <v>1001</v>
      </c>
      <c r="J7" s="8">
        <v>8</v>
      </c>
      <c r="K7" s="8">
        <v>62.6</v>
      </c>
      <c r="L7" s="8">
        <f t="shared" si="0"/>
        <v>37.56</v>
      </c>
      <c r="M7" s="14">
        <v>75</v>
      </c>
      <c r="N7" s="14">
        <f t="shared" si="1"/>
        <v>30</v>
      </c>
      <c r="O7" s="14">
        <f t="shared" si="2"/>
        <v>67.56</v>
      </c>
      <c r="P7" s="8">
        <v>4</v>
      </c>
    </row>
    <row r="8" spans="1:16" s="1" customFormat="1" ht="19.5" customHeight="1">
      <c r="A8" s="8">
        <v>12</v>
      </c>
      <c r="B8" s="8" t="s">
        <v>25</v>
      </c>
      <c r="C8" s="9" t="s">
        <v>31</v>
      </c>
      <c r="D8" s="10" t="s">
        <v>32</v>
      </c>
      <c r="E8" s="8" t="s">
        <v>21</v>
      </c>
      <c r="F8" s="8" t="s">
        <v>22</v>
      </c>
      <c r="G8" s="8" t="s">
        <v>23</v>
      </c>
      <c r="H8" s="8" t="s">
        <v>24</v>
      </c>
      <c r="I8" s="8">
        <v>1001</v>
      </c>
      <c r="J8" s="8">
        <v>8</v>
      </c>
      <c r="K8" s="8">
        <v>63</v>
      </c>
      <c r="L8" s="8">
        <f t="shared" si="0"/>
        <v>37.8</v>
      </c>
      <c r="M8" s="14">
        <v>72.8</v>
      </c>
      <c r="N8" s="14">
        <f t="shared" si="1"/>
        <v>29.12</v>
      </c>
      <c r="O8" s="14">
        <f t="shared" si="2"/>
        <v>66.92</v>
      </c>
      <c r="P8" s="8">
        <v>5</v>
      </c>
    </row>
    <row r="9" spans="1:16" s="1" customFormat="1" ht="19.5" customHeight="1">
      <c r="A9" s="8">
        <v>10</v>
      </c>
      <c r="B9" s="8" t="s">
        <v>18</v>
      </c>
      <c r="C9" s="9" t="s">
        <v>33</v>
      </c>
      <c r="D9" s="8" t="s">
        <v>34</v>
      </c>
      <c r="E9" s="8" t="s">
        <v>21</v>
      </c>
      <c r="F9" s="8" t="s">
        <v>22</v>
      </c>
      <c r="G9" s="8" t="s">
        <v>23</v>
      </c>
      <c r="H9" s="8" t="s">
        <v>24</v>
      </c>
      <c r="I9" s="8">
        <v>1001</v>
      </c>
      <c r="J9" s="8">
        <v>8</v>
      </c>
      <c r="K9" s="8">
        <v>56.4</v>
      </c>
      <c r="L9" s="8">
        <f t="shared" si="0"/>
        <v>33.839999999999996</v>
      </c>
      <c r="M9" s="14">
        <v>80.1</v>
      </c>
      <c r="N9" s="14">
        <f t="shared" si="1"/>
        <v>32.04</v>
      </c>
      <c r="O9" s="14">
        <f t="shared" si="2"/>
        <v>65.88</v>
      </c>
      <c r="P9" s="8">
        <v>6</v>
      </c>
    </row>
    <row r="10" spans="1:16" s="1" customFormat="1" ht="19.5" customHeight="1">
      <c r="A10" s="8">
        <v>23</v>
      </c>
      <c r="B10" s="8" t="s">
        <v>18</v>
      </c>
      <c r="C10" s="9" t="s">
        <v>35</v>
      </c>
      <c r="D10" s="8" t="s">
        <v>34</v>
      </c>
      <c r="E10" s="8" t="s">
        <v>21</v>
      </c>
      <c r="F10" s="8" t="s">
        <v>22</v>
      </c>
      <c r="G10" s="8" t="s">
        <v>23</v>
      </c>
      <c r="H10" s="8" t="s">
        <v>24</v>
      </c>
      <c r="I10" s="8">
        <v>1001</v>
      </c>
      <c r="J10" s="8">
        <v>8</v>
      </c>
      <c r="K10" s="8">
        <v>51.7</v>
      </c>
      <c r="L10" s="8">
        <f t="shared" si="0"/>
        <v>31.02</v>
      </c>
      <c r="M10" s="14">
        <v>82.2</v>
      </c>
      <c r="N10" s="14">
        <f t="shared" si="1"/>
        <v>32.88</v>
      </c>
      <c r="O10" s="14">
        <f t="shared" si="2"/>
        <v>63.900000000000006</v>
      </c>
      <c r="P10" s="8">
        <v>7</v>
      </c>
    </row>
    <row r="11" spans="1:16" ht="36" customHeight="1">
      <c r="A11" s="45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s="1" customFormat="1" ht="17.25" customHeight="1">
      <c r="A12" s="6" t="s">
        <v>1</v>
      </c>
      <c r="B12" s="26" t="s">
        <v>2</v>
      </c>
      <c r="C12" s="27" t="s">
        <v>3</v>
      </c>
      <c r="D12" s="26" t="s">
        <v>4</v>
      </c>
      <c r="E12" s="26" t="s">
        <v>5</v>
      </c>
      <c r="F12" s="26" t="s">
        <v>6</v>
      </c>
      <c r="G12" s="26" t="s">
        <v>7</v>
      </c>
      <c r="H12" s="26" t="s">
        <v>8</v>
      </c>
      <c r="I12" s="26" t="s">
        <v>9</v>
      </c>
      <c r="J12" s="26" t="s">
        <v>10</v>
      </c>
      <c r="K12" s="30" t="s">
        <v>11</v>
      </c>
      <c r="L12" s="31"/>
      <c r="M12" s="32" t="s">
        <v>12</v>
      </c>
      <c r="N12" s="33"/>
      <c r="O12" s="34" t="s">
        <v>13</v>
      </c>
      <c r="P12" s="35" t="s">
        <v>14</v>
      </c>
    </row>
    <row r="13" spans="1:16" s="1" customFormat="1" ht="22.5" customHeight="1">
      <c r="A13" s="6"/>
      <c r="B13" s="28"/>
      <c r="C13" s="29"/>
      <c r="D13" s="28"/>
      <c r="E13" s="28"/>
      <c r="F13" s="28"/>
      <c r="G13" s="28"/>
      <c r="H13" s="28"/>
      <c r="I13" s="28"/>
      <c r="J13" s="28"/>
      <c r="K13" s="7" t="s">
        <v>15</v>
      </c>
      <c r="L13" s="8" t="s">
        <v>16</v>
      </c>
      <c r="M13" s="13" t="s">
        <v>15</v>
      </c>
      <c r="N13" s="14" t="s">
        <v>17</v>
      </c>
      <c r="O13" s="36"/>
      <c r="P13" s="18"/>
    </row>
    <row r="14" spans="1:16" s="1" customFormat="1" ht="19.5" customHeight="1">
      <c r="A14" s="8">
        <v>27</v>
      </c>
      <c r="B14" s="8" t="s">
        <v>25</v>
      </c>
      <c r="C14" s="9" t="s">
        <v>36</v>
      </c>
      <c r="D14" s="10" t="s">
        <v>37</v>
      </c>
      <c r="E14" s="8" t="s">
        <v>21</v>
      </c>
      <c r="F14" s="8"/>
      <c r="G14" s="8" t="s">
        <v>23</v>
      </c>
      <c r="H14" s="8" t="s">
        <v>38</v>
      </c>
      <c r="I14" s="8">
        <v>1002</v>
      </c>
      <c r="J14" s="8">
        <v>4</v>
      </c>
      <c r="K14" s="8">
        <v>60.6</v>
      </c>
      <c r="L14" s="8">
        <f>K14*0.6</f>
        <v>36.36</v>
      </c>
      <c r="M14" s="14">
        <v>79.4</v>
      </c>
      <c r="N14" s="14">
        <f>M14*0.4</f>
        <v>31.760000000000005</v>
      </c>
      <c r="O14" s="14">
        <f>L14+N14</f>
        <v>68.12</v>
      </c>
      <c r="P14" s="8">
        <v>1</v>
      </c>
    </row>
    <row r="15" spans="1:16" s="1" customFormat="1" ht="19.5" customHeight="1">
      <c r="A15" s="8">
        <v>21</v>
      </c>
      <c r="B15" s="8" t="s">
        <v>25</v>
      </c>
      <c r="C15" s="9" t="s">
        <v>39</v>
      </c>
      <c r="D15" s="8" t="s">
        <v>40</v>
      </c>
      <c r="E15" s="8" t="s">
        <v>21</v>
      </c>
      <c r="F15" s="8"/>
      <c r="G15" s="8" t="s">
        <v>23</v>
      </c>
      <c r="H15" s="8" t="s">
        <v>38</v>
      </c>
      <c r="I15" s="8">
        <v>1002</v>
      </c>
      <c r="J15" s="8">
        <v>4</v>
      </c>
      <c r="K15" s="8">
        <v>54.5</v>
      </c>
      <c r="L15" s="8">
        <f>K15*0.6</f>
        <v>32.699999999999996</v>
      </c>
      <c r="M15" s="14">
        <v>80.1</v>
      </c>
      <c r="N15" s="14">
        <f>M15*0.4</f>
        <v>32.04</v>
      </c>
      <c r="O15" s="14">
        <f>L15+N15</f>
        <v>64.74</v>
      </c>
      <c r="P15" s="8">
        <v>2</v>
      </c>
    </row>
    <row r="16" spans="1:16" ht="36" customHeight="1">
      <c r="A16" s="45" t="s">
        <v>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1" customFormat="1" ht="17.25" customHeight="1">
      <c r="A17" s="6" t="s">
        <v>1</v>
      </c>
      <c r="B17" s="26" t="s">
        <v>2</v>
      </c>
      <c r="C17" s="27" t="s">
        <v>3</v>
      </c>
      <c r="D17" s="26" t="s">
        <v>4</v>
      </c>
      <c r="E17" s="26" t="s">
        <v>5</v>
      </c>
      <c r="F17" s="26" t="s">
        <v>6</v>
      </c>
      <c r="G17" s="26" t="s">
        <v>7</v>
      </c>
      <c r="H17" s="26" t="s">
        <v>8</v>
      </c>
      <c r="I17" s="26" t="s">
        <v>9</v>
      </c>
      <c r="J17" s="26" t="s">
        <v>10</v>
      </c>
      <c r="K17" s="30" t="s">
        <v>11</v>
      </c>
      <c r="L17" s="31"/>
      <c r="M17" s="32" t="s">
        <v>12</v>
      </c>
      <c r="N17" s="33"/>
      <c r="O17" s="34" t="s">
        <v>13</v>
      </c>
      <c r="P17" s="35" t="s">
        <v>14</v>
      </c>
    </row>
    <row r="18" spans="1:16" s="1" customFormat="1" ht="22.5" customHeight="1">
      <c r="A18" s="6"/>
      <c r="B18" s="28"/>
      <c r="C18" s="29"/>
      <c r="D18" s="28"/>
      <c r="E18" s="28"/>
      <c r="F18" s="28"/>
      <c r="G18" s="28"/>
      <c r="H18" s="28"/>
      <c r="I18" s="28"/>
      <c r="J18" s="28"/>
      <c r="K18" s="7" t="s">
        <v>15</v>
      </c>
      <c r="L18" s="8" t="s">
        <v>16</v>
      </c>
      <c r="M18" s="13" t="s">
        <v>15</v>
      </c>
      <c r="N18" s="14" t="s">
        <v>17</v>
      </c>
      <c r="O18" s="36"/>
      <c r="P18" s="18"/>
    </row>
    <row r="19" spans="1:16" s="1" customFormat="1" ht="19.5" customHeight="1">
      <c r="A19" s="8">
        <v>7</v>
      </c>
      <c r="B19" s="8" t="s">
        <v>25</v>
      </c>
      <c r="C19" s="9" t="s">
        <v>41</v>
      </c>
      <c r="D19" s="10" t="s">
        <v>42</v>
      </c>
      <c r="E19" s="8" t="s">
        <v>43</v>
      </c>
      <c r="F19" s="8" t="s">
        <v>44</v>
      </c>
      <c r="G19" s="8" t="s">
        <v>23</v>
      </c>
      <c r="H19" s="10" t="s">
        <v>45</v>
      </c>
      <c r="I19" s="8">
        <v>1003</v>
      </c>
      <c r="J19" s="8">
        <v>3</v>
      </c>
      <c r="K19" s="8">
        <v>68.8</v>
      </c>
      <c r="L19" s="8">
        <f>K19*0.6</f>
        <v>41.279999999999994</v>
      </c>
      <c r="M19" s="14">
        <v>88.9</v>
      </c>
      <c r="N19" s="14">
        <f>M19*0.4</f>
        <v>35.56</v>
      </c>
      <c r="O19" s="14">
        <f>L19+N19</f>
        <v>76.84</v>
      </c>
      <c r="P19" s="8">
        <v>1</v>
      </c>
    </row>
    <row r="20" spans="1:16" s="1" customFormat="1" ht="19.5" customHeight="1">
      <c r="A20" s="8">
        <v>11</v>
      </c>
      <c r="B20" s="8" t="s">
        <v>18</v>
      </c>
      <c r="C20" s="9" t="s">
        <v>46</v>
      </c>
      <c r="D20" s="10" t="s">
        <v>42</v>
      </c>
      <c r="E20" s="8" t="s">
        <v>43</v>
      </c>
      <c r="F20" s="8" t="s">
        <v>44</v>
      </c>
      <c r="G20" s="8" t="s">
        <v>23</v>
      </c>
      <c r="H20" s="10" t="s">
        <v>45</v>
      </c>
      <c r="I20" s="8">
        <v>1003</v>
      </c>
      <c r="J20" s="8">
        <v>3</v>
      </c>
      <c r="K20" s="8">
        <v>71.9</v>
      </c>
      <c r="L20" s="8">
        <f>K20*0.6</f>
        <v>43.14</v>
      </c>
      <c r="M20" s="14">
        <v>78.2</v>
      </c>
      <c r="N20" s="14">
        <f>M20*0.4</f>
        <v>31.28</v>
      </c>
      <c r="O20" s="14">
        <f>L20+N20</f>
        <v>74.42</v>
      </c>
      <c r="P20" s="8">
        <v>2</v>
      </c>
    </row>
    <row r="21" spans="1:16" s="1" customFormat="1" ht="19.5" customHeight="1">
      <c r="A21" s="8">
        <v>14</v>
      </c>
      <c r="B21" s="8" t="s">
        <v>18</v>
      </c>
      <c r="C21" s="9" t="s">
        <v>47</v>
      </c>
      <c r="D21" s="8" t="s">
        <v>48</v>
      </c>
      <c r="E21" s="8" t="s">
        <v>43</v>
      </c>
      <c r="F21" s="8" t="s">
        <v>49</v>
      </c>
      <c r="G21" s="8" t="s">
        <v>23</v>
      </c>
      <c r="H21" s="10" t="s">
        <v>45</v>
      </c>
      <c r="I21" s="8">
        <v>1003</v>
      </c>
      <c r="J21" s="8">
        <v>3</v>
      </c>
      <c r="K21" s="8">
        <v>59.3</v>
      </c>
      <c r="L21" s="8">
        <f>K21*0.6</f>
        <v>35.58</v>
      </c>
      <c r="M21" s="14">
        <v>75.9</v>
      </c>
      <c r="N21" s="14">
        <f>M21*0.4</f>
        <v>30.360000000000003</v>
      </c>
      <c r="O21" s="14">
        <f>L21+N21</f>
        <v>65.94</v>
      </c>
      <c r="P21" s="8">
        <v>3</v>
      </c>
    </row>
    <row r="22" spans="1:16" ht="36" customHeight="1">
      <c r="A22" s="45" t="s">
        <v>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 s="1" customFormat="1" ht="17.25" customHeight="1">
      <c r="A23" s="6" t="s">
        <v>1</v>
      </c>
      <c r="B23" s="26" t="s">
        <v>2</v>
      </c>
      <c r="C23" s="27" t="s">
        <v>3</v>
      </c>
      <c r="D23" s="26" t="s">
        <v>4</v>
      </c>
      <c r="E23" s="26" t="s">
        <v>5</v>
      </c>
      <c r="F23" s="26" t="s">
        <v>6</v>
      </c>
      <c r="G23" s="26" t="s">
        <v>7</v>
      </c>
      <c r="H23" s="26" t="s">
        <v>8</v>
      </c>
      <c r="I23" s="26" t="s">
        <v>9</v>
      </c>
      <c r="J23" s="26" t="s">
        <v>10</v>
      </c>
      <c r="K23" s="30" t="s">
        <v>11</v>
      </c>
      <c r="L23" s="31"/>
      <c r="M23" s="32" t="s">
        <v>12</v>
      </c>
      <c r="N23" s="33"/>
      <c r="O23" s="34" t="s">
        <v>13</v>
      </c>
      <c r="P23" s="35" t="s">
        <v>14</v>
      </c>
    </row>
    <row r="24" spans="1:16" s="1" customFormat="1" ht="22.5" customHeight="1">
      <c r="A24" s="6"/>
      <c r="B24" s="28"/>
      <c r="C24" s="29"/>
      <c r="D24" s="28"/>
      <c r="E24" s="28"/>
      <c r="F24" s="28"/>
      <c r="G24" s="28"/>
      <c r="H24" s="28"/>
      <c r="I24" s="28"/>
      <c r="J24" s="28"/>
      <c r="K24" s="7" t="s">
        <v>15</v>
      </c>
      <c r="L24" s="8" t="s">
        <v>16</v>
      </c>
      <c r="M24" s="13" t="s">
        <v>15</v>
      </c>
      <c r="N24" s="14" t="s">
        <v>17</v>
      </c>
      <c r="O24" s="36"/>
      <c r="P24" s="18"/>
    </row>
    <row r="25" spans="1:16" s="1" customFormat="1" ht="19.5" customHeight="1">
      <c r="A25" s="8">
        <v>31</v>
      </c>
      <c r="B25" s="8" t="s">
        <v>18</v>
      </c>
      <c r="C25" s="9" t="s">
        <v>50</v>
      </c>
      <c r="D25" s="10" t="s">
        <v>51</v>
      </c>
      <c r="E25" s="8" t="s">
        <v>21</v>
      </c>
      <c r="F25" s="8" t="s">
        <v>44</v>
      </c>
      <c r="G25" s="8" t="s">
        <v>23</v>
      </c>
      <c r="H25" s="10" t="s">
        <v>52</v>
      </c>
      <c r="I25" s="8">
        <v>1005</v>
      </c>
      <c r="J25" s="8">
        <v>1</v>
      </c>
      <c r="K25" s="8">
        <v>61.5</v>
      </c>
      <c r="L25" s="8">
        <f>K25*0.6</f>
        <v>36.9</v>
      </c>
      <c r="M25" s="14">
        <v>72</v>
      </c>
      <c r="N25" s="14">
        <f>M25*0.4</f>
        <v>28.8</v>
      </c>
      <c r="O25" s="14">
        <f>L25+N25</f>
        <v>65.7</v>
      </c>
      <c r="P25" s="8">
        <v>1</v>
      </c>
    </row>
    <row r="26" spans="1:16" ht="36" customHeight="1">
      <c r="A26" s="45" t="s">
        <v>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 s="1" customFormat="1" ht="17.25" customHeight="1">
      <c r="A27" s="6" t="s">
        <v>1</v>
      </c>
      <c r="B27" s="26" t="s">
        <v>2</v>
      </c>
      <c r="C27" s="27" t="s">
        <v>3</v>
      </c>
      <c r="D27" s="26" t="s">
        <v>4</v>
      </c>
      <c r="E27" s="26" t="s">
        <v>5</v>
      </c>
      <c r="F27" s="26" t="s">
        <v>6</v>
      </c>
      <c r="G27" s="26" t="s">
        <v>7</v>
      </c>
      <c r="H27" s="26" t="s">
        <v>8</v>
      </c>
      <c r="I27" s="26" t="s">
        <v>9</v>
      </c>
      <c r="J27" s="26" t="s">
        <v>10</v>
      </c>
      <c r="K27" s="30" t="s">
        <v>11</v>
      </c>
      <c r="L27" s="31"/>
      <c r="M27" s="32" t="s">
        <v>12</v>
      </c>
      <c r="N27" s="33"/>
      <c r="O27" s="34" t="s">
        <v>13</v>
      </c>
      <c r="P27" s="35" t="s">
        <v>14</v>
      </c>
    </row>
    <row r="28" spans="1:16" s="1" customFormat="1" ht="22.5" customHeight="1">
      <c r="A28" s="6"/>
      <c r="B28" s="28"/>
      <c r="C28" s="29"/>
      <c r="D28" s="28"/>
      <c r="E28" s="28"/>
      <c r="F28" s="28"/>
      <c r="G28" s="28"/>
      <c r="H28" s="28"/>
      <c r="I28" s="28"/>
      <c r="J28" s="28"/>
      <c r="K28" s="7" t="s">
        <v>15</v>
      </c>
      <c r="L28" s="8" t="s">
        <v>16</v>
      </c>
      <c r="M28" s="13" t="s">
        <v>15</v>
      </c>
      <c r="N28" s="14" t="s">
        <v>17</v>
      </c>
      <c r="O28" s="36"/>
      <c r="P28" s="18"/>
    </row>
    <row r="29" spans="1:16" s="1" customFormat="1" ht="28.5" customHeight="1">
      <c r="A29" s="8">
        <v>17</v>
      </c>
      <c r="B29" s="8" t="s">
        <v>25</v>
      </c>
      <c r="C29" s="9" t="s">
        <v>53</v>
      </c>
      <c r="D29" s="10" t="s">
        <v>54</v>
      </c>
      <c r="E29" s="8" t="s">
        <v>21</v>
      </c>
      <c r="F29" s="8" t="s">
        <v>55</v>
      </c>
      <c r="G29" s="8" t="s">
        <v>23</v>
      </c>
      <c r="H29" s="10" t="s">
        <v>56</v>
      </c>
      <c r="I29" s="8">
        <v>1006</v>
      </c>
      <c r="J29" s="8">
        <v>1</v>
      </c>
      <c r="K29" s="8">
        <v>57.7</v>
      </c>
      <c r="L29" s="8">
        <f>K29*0.6</f>
        <v>34.62</v>
      </c>
      <c r="M29" s="14">
        <v>80</v>
      </c>
      <c r="N29" s="14">
        <f>M29*0.4</f>
        <v>32</v>
      </c>
      <c r="O29" s="14">
        <f>L29+N29</f>
        <v>66.62</v>
      </c>
      <c r="P29" s="8">
        <v>1</v>
      </c>
    </row>
    <row r="30" spans="1:16" s="1" customFormat="1" ht="31.5" customHeight="1">
      <c r="A30" s="8" t="s">
        <v>57</v>
      </c>
      <c r="B30" s="8" t="s">
        <v>25</v>
      </c>
      <c r="C30" s="9" t="s">
        <v>58</v>
      </c>
      <c r="D30" s="10" t="s">
        <v>59</v>
      </c>
      <c r="E30" s="8" t="s">
        <v>21</v>
      </c>
      <c r="F30" s="8" t="s">
        <v>60</v>
      </c>
      <c r="G30" s="8" t="s">
        <v>23</v>
      </c>
      <c r="H30" s="10" t="s">
        <v>56</v>
      </c>
      <c r="I30" s="8">
        <v>1006</v>
      </c>
      <c r="J30" s="8">
        <v>1</v>
      </c>
      <c r="K30" s="8">
        <v>53.3</v>
      </c>
      <c r="L30" s="8">
        <f>K30*0.6</f>
        <v>31.979999999999997</v>
      </c>
      <c r="M30" s="14">
        <v>0</v>
      </c>
      <c r="N30" s="14">
        <f>M30*0.4</f>
        <v>0</v>
      </c>
      <c r="O30" s="14">
        <f>L30+N30</f>
        <v>31.979999999999997</v>
      </c>
      <c r="P30" s="8"/>
    </row>
    <row r="31" spans="1:16" s="1" customFormat="1" ht="27" customHeight="1">
      <c r="A31" s="8" t="s">
        <v>57</v>
      </c>
      <c r="B31" s="8" t="s">
        <v>18</v>
      </c>
      <c r="C31" s="9" t="s">
        <v>61</v>
      </c>
      <c r="D31" s="10" t="s">
        <v>62</v>
      </c>
      <c r="E31" s="8" t="s">
        <v>21</v>
      </c>
      <c r="F31" s="8" t="s">
        <v>63</v>
      </c>
      <c r="G31" s="8" t="s">
        <v>23</v>
      </c>
      <c r="H31" s="10" t="s">
        <v>56</v>
      </c>
      <c r="I31" s="8">
        <v>1006</v>
      </c>
      <c r="J31" s="8">
        <v>1</v>
      </c>
      <c r="K31" s="8">
        <v>21.6</v>
      </c>
      <c r="L31" s="8">
        <f>K31*0.6</f>
        <v>12.96</v>
      </c>
      <c r="M31" s="14">
        <v>0</v>
      </c>
      <c r="N31" s="14">
        <f>M31*0.4</f>
        <v>0</v>
      </c>
      <c r="O31" s="14">
        <f>L31+N31</f>
        <v>12.96</v>
      </c>
      <c r="P31" s="8"/>
    </row>
    <row r="32" spans="1:16" ht="36" customHeight="1">
      <c r="A32" s="45" t="s">
        <v>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s="1" customFormat="1" ht="17.25" customHeight="1">
      <c r="A33" s="6" t="s">
        <v>1</v>
      </c>
      <c r="B33" s="26" t="s">
        <v>2</v>
      </c>
      <c r="C33" s="27" t="s">
        <v>3</v>
      </c>
      <c r="D33" s="26" t="s">
        <v>4</v>
      </c>
      <c r="E33" s="26" t="s">
        <v>5</v>
      </c>
      <c r="F33" s="26" t="s">
        <v>6</v>
      </c>
      <c r="G33" s="26" t="s">
        <v>7</v>
      </c>
      <c r="H33" s="26" t="s">
        <v>8</v>
      </c>
      <c r="I33" s="26" t="s">
        <v>9</v>
      </c>
      <c r="J33" s="26" t="s">
        <v>10</v>
      </c>
      <c r="K33" s="30" t="s">
        <v>11</v>
      </c>
      <c r="L33" s="31"/>
      <c r="M33" s="32" t="s">
        <v>12</v>
      </c>
      <c r="N33" s="33"/>
      <c r="O33" s="34" t="s">
        <v>13</v>
      </c>
      <c r="P33" s="35" t="s">
        <v>14</v>
      </c>
    </row>
    <row r="34" spans="1:16" s="1" customFormat="1" ht="22.5" customHeight="1">
      <c r="A34" s="6"/>
      <c r="B34" s="28"/>
      <c r="C34" s="29"/>
      <c r="D34" s="28"/>
      <c r="E34" s="28"/>
      <c r="F34" s="28"/>
      <c r="G34" s="28"/>
      <c r="H34" s="28"/>
      <c r="I34" s="28"/>
      <c r="J34" s="28"/>
      <c r="K34" s="7" t="s">
        <v>15</v>
      </c>
      <c r="L34" s="8" t="s">
        <v>16</v>
      </c>
      <c r="M34" s="13" t="s">
        <v>15</v>
      </c>
      <c r="N34" s="14" t="s">
        <v>17</v>
      </c>
      <c r="O34" s="36"/>
      <c r="P34" s="18"/>
    </row>
    <row r="35" spans="1:16" s="1" customFormat="1" ht="19.5" customHeight="1">
      <c r="A35" s="8">
        <v>24</v>
      </c>
      <c r="B35" s="8" t="s">
        <v>25</v>
      </c>
      <c r="C35" s="9" t="s">
        <v>64</v>
      </c>
      <c r="D35" s="8" t="s">
        <v>65</v>
      </c>
      <c r="E35" s="8" t="s">
        <v>21</v>
      </c>
      <c r="F35" s="8" t="s">
        <v>44</v>
      </c>
      <c r="G35" s="8" t="s">
        <v>23</v>
      </c>
      <c r="H35" s="10" t="s">
        <v>66</v>
      </c>
      <c r="I35" s="8">
        <v>1007</v>
      </c>
      <c r="J35" s="8">
        <v>1</v>
      </c>
      <c r="K35" s="8">
        <v>64.6</v>
      </c>
      <c r="L35" s="8">
        <f>K35*0.6</f>
        <v>38.76</v>
      </c>
      <c r="M35" s="14">
        <v>74.1</v>
      </c>
      <c r="N35" s="14">
        <f>M35*0.4</f>
        <v>29.64</v>
      </c>
      <c r="O35" s="14">
        <f>L35+N35</f>
        <v>68.4</v>
      </c>
      <c r="P35" s="8">
        <v>1</v>
      </c>
    </row>
    <row r="36" spans="1:16" s="1" customFormat="1" ht="31.5" customHeight="1">
      <c r="A36" s="8">
        <v>9</v>
      </c>
      <c r="B36" s="8" t="s">
        <v>25</v>
      </c>
      <c r="C36" s="9" t="s">
        <v>67</v>
      </c>
      <c r="D36" s="10" t="s">
        <v>68</v>
      </c>
      <c r="E36" s="8" t="s">
        <v>21</v>
      </c>
      <c r="F36" s="8" t="s">
        <v>44</v>
      </c>
      <c r="G36" s="8" t="s">
        <v>23</v>
      </c>
      <c r="H36" s="10" t="s">
        <v>66</v>
      </c>
      <c r="I36" s="8">
        <v>1007</v>
      </c>
      <c r="J36" s="8">
        <v>1</v>
      </c>
      <c r="K36" s="8">
        <v>64.1</v>
      </c>
      <c r="L36" s="8">
        <f>K36*0.6</f>
        <v>38.459999999999994</v>
      </c>
      <c r="M36" s="14">
        <v>68.2</v>
      </c>
      <c r="N36" s="14">
        <f>M36*0.4</f>
        <v>27.28</v>
      </c>
      <c r="O36" s="14">
        <f>L36+N36</f>
        <v>65.74</v>
      </c>
      <c r="P36" s="8"/>
    </row>
    <row r="37" spans="1:16" s="1" customFormat="1" ht="27" customHeight="1">
      <c r="A37" s="8" t="s">
        <v>57</v>
      </c>
      <c r="B37" s="8" t="s">
        <v>18</v>
      </c>
      <c r="C37" s="9" t="s">
        <v>69</v>
      </c>
      <c r="D37" s="10" t="s">
        <v>70</v>
      </c>
      <c r="E37" s="8" t="s">
        <v>21</v>
      </c>
      <c r="F37" s="8" t="s">
        <v>44</v>
      </c>
      <c r="G37" s="8" t="s">
        <v>23</v>
      </c>
      <c r="H37" s="10" t="s">
        <v>66</v>
      </c>
      <c r="I37" s="8">
        <v>1007</v>
      </c>
      <c r="J37" s="8">
        <v>1</v>
      </c>
      <c r="K37" s="8">
        <v>60.1</v>
      </c>
      <c r="L37" s="8">
        <f>K37*0.6</f>
        <v>36.06</v>
      </c>
      <c r="M37" s="14">
        <v>0</v>
      </c>
      <c r="N37" s="14">
        <f>M37*0.4</f>
        <v>0</v>
      </c>
      <c r="O37" s="14">
        <f>L37+N37</f>
        <v>36.06</v>
      </c>
      <c r="P37" s="8"/>
    </row>
    <row r="38" spans="1:16" ht="33.75" customHeight="1">
      <c r="A38" s="45" t="s">
        <v>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s="1" customFormat="1" ht="17.25" customHeight="1">
      <c r="A39" s="6" t="s">
        <v>1</v>
      </c>
      <c r="B39" s="26" t="s">
        <v>2</v>
      </c>
      <c r="C39" s="27" t="s">
        <v>3</v>
      </c>
      <c r="D39" s="26" t="s">
        <v>4</v>
      </c>
      <c r="E39" s="26" t="s">
        <v>5</v>
      </c>
      <c r="F39" s="26" t="s">
        <v>6</v>
      </c>
      <c r="G39" s="26" t="s">
        <v>7</v>
      </c>
      <c r="H39" s="26" t="s">
        <v>8</v>
      </c>
      <c r="I39" s="26" t="s">
        <v>9</v>
      </c>
      <c r="J39" s="26" t="s">
        <v>10</v>
      </c>
      <c r="K39" s="30" t="s">
        <v>11</v>
      </c>
      <c r="L39" s="31"/>
      <c r="M39" s="32" t="s">
        <v>12</v>
      </c>
      <c r="N39" s="33"/>
      <c r="O39" s="34" t="s">
        <v>13</v>
      </c>
      <c r="P39" s="35" t="s">
        <v>14</v>
      </c>
    </row>
    <row r="40" spans="1:16" s="1" customFormat="1" ht="22.5" customHeight="1">
      <c r="A40" s="6"/>
      <c r="B40" s="28"/>
      <c r="C40" s="29"/>
      <c r="D40" s="28"/>
      <c r="E40" s="28"/>
      <c r="F40" s="28"/>
      <c r="G40" s="28"/>
      <c r="H40" s="28"/>
      <c r="I40" s="28"/>
      <c r="J40" s="28"/>
      <c r="K40" s="7" t="s">
        <v>15</v>
      </c>
      <c r="L40" s="8" t="s">
        <v>16</v>
      </c>
      <c r="M40" s="13" t="s">
        <v>15</v>
      </c>
      <c r="N40" s="14" t="s">
        <v>17</v>
      </c>
      <c r="O40" s="36"/>
      <c r="P40" s="18"/>
    </row>
    <row r="41" spans="1:16" s="1" customFormat="1" ht="34.5" customHeight="1">
      <c r="A41" s="8">
        <v>15</v>
      </c>
      <c r="B41" s="8" t="s">
        <v>18</v>
      </c>
      <c r="C41" s="9" t="s">
        <v>71</v>
      </c>
      <c r="D41" s="8" t="s">
        <v>72</v>
      </c>
      <c r="E41" s="8" t="s">
        <v>43</v>
      </c>
      <c r="F41" s="8" t="s">
        <v>73</v>
      </c>
      <c r="G41" s="8" t="s">
        <v>23</v>
      </c>
      <c r="H41" s="8" t="s">
        <v>74</v>
      </c>
      <c r="I41" s="8">
        <v>1009</v>
      </c>
      <c r="J41" s="8">
        <v>1</v>
      </c>
      <c r="K41" s="8">
        <v>61.7</v>
      </c>
      <c r="L41" s="8">
        <f>K41*0.6</f>
        <v>37.02</v>
      </c>
      <c r="M41" s="14">
        <v>76.5</v>
      </c>
      <c r="N41" s="14">
        <f>M41*0.4</f>
        <v>30.6</v>
      </c>
      <c r="O41" s="14">
        <f>L41+N41</f>
        <v>67.62</v>
      </c>
      <c r="P41" s="8">
        <v>1</v>
      </c>
    </row>
    <row r="42" spans="1:16" s="1" customFormat="1" ht="31.5" customHeight="1">
      <c r="A42" s="8">
        <v>26</v>
      </c>
      <c r="B42" s="8" t="s">
        <v>25</v>
      </c>
      <c r="C42" s="9" t="s">
        <v>75</v>
      </c>
      <c r="D42" s="8" t="s">
        <v>72</v>
      </c>
      <c r="E42" s="8" t="s">
        <v>43</v>
      </c>
      <c r="F42" s="8" t="s">
        <v>73</v>
      </c>
      <c r="G42" s="8" t="s">
        <v>23</v>
      </c>
      <c r="H42" s="8" t="s">
        <v>74</v>
      </c>
      <c r="I42" s="8">
        <v>1009</v>
      </c>
      <c r="J42" s="8">
        <v>1</v>
      </c>
      <c r="K42" s="8">
        <v>41.7</v>
      </c>
      <c r="L42" s="8">
        <f>K42*0.6</f>
        <v>25.02</v>
      </c>
      <c r="M42" s="14">
        <v>68.5</v>
      </c>
      <c r="N42" s="14">
        <f>M42*0.4</f>
        <v>27.400000000000002</v>
      </c>
      <c r="O42" s="14">
        <f>L42+N42</f>
        <v>52.42</v>
      </c>
      <c r="P42" s="8"/>
    </row>
    <row r="43" spans="1:16" ht="36" customHeight="1">
      <c r="A43" s="45" t="s">
        <v>0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s="1" customFormat="1" ht="17.25" customHeight="1">
      <c r="A44" s="6" t="s">
        <v>1</v>
      </c>
      <c r="B44" s="26" t="s">
        <v>2</v>
      </c>
      <c r="C44" s="27" t="s">
        <v>3</v>
      </c>
      <c r="D44" s="26" t="s">
        <v>4</v>
      </c>
      <c r="E44" s="26" t="s">
        <v>5</v>
      </c>
      <c r="F44" s="26" t="s">
        <v>6</v>
      </c>
      <c r="G44" s="26" t="s">
        <v>7</v>
      </c>
      <c r="H44" s="26" t="s">
        <v>8</v>
      </c>
      <c r="I44" s="26" t="s">
        <v>9</v>
      </c>
      <c r="J44" s="26" t="s">
        <v>10</v>
      </c>
      <c r="K44" s="30" t="s">
        <v>11</v>
      </c>
      <c r="L44" s="31"/>
      <c r="M44" s="32" t="s">
        <v>12</v>
      </c>
      <c r="N44" s="33"/>
      <c r="O44" s="34" t="s">
        <v>13</v>
      </c>
      <c r="P44" s="35" t="s">
        <v>14</v>
      </c>
    </row>
    <row r="45" spans="1:16" s="1" customFormat="1" ht="22.5" customHeight="1">
      <c r="A45" s="6"/>
      <c r="B45" s="28"/>
      <c r="C45" s="29"/>
      <c r="D45" s="28"/>
      <c r="E45" s="28"/>
      <c r="F45" s="28"/>
      <c r="G45" s="28"/>
      <c r="H45" s="28"/>
      <c r="I45" s="28"/>
      <c r="J45" s="28"/>
      <c r="K45" s="7" t="s">
        <v>15</v>
      </c>
      <c r="L45" s="8" t="s">
        <v>16</v>
      </c>
      <c r="M45" s="13" t="s">
        <v>15</v>
      </c>
      <c r="N45" s="14" t="s">
        <v>17</v>
      </c>
      <c r="O45" s="36"/>
      <c r="P45" s="18"/>
    </row>
    <row r="46" spans="1:16" s="1" customFormat="1" ht="28.5" customHeight="1">
      <c r="A46" s="8">
        <v>18</v>
      </c>
      <c r="B46" s="8" t="s">
        <v>18</v>
      </c>
      <c r="C46" s="9" t="s">
        <v>76</v>
      </c>
      <c r="D46" s="8" t="s">
        <v>77</v>
      </c>
      <c r="E46" s="8" t="s">
        <v>21</v>
      </c>
      <c r="F46" s="8"/>
      <c r="G46" s="8" t="s">
        <v>23</v>
      </c>
      <c r="H46" s="8" t="s">
        <v>78</v>
      </c>
      <c r="I46" s="8">
        <v>1010</v>
      </c>
      <c r="J46" s="8">
        <v>1</v>
      </c>
      <c r="K46" s="8">
        <v>60.4</v>
      </c>
      <c r="L46" s="8">
        <f>K46*0.6</f>
        <v>36.239999999999995</v>
      </c>
      <c r="M46" s="14">
        <v>78.7</v>
      </c>
      <c r="N46" s="14">
        <f>M46*0.4</f>
        <v>31.480000000000004</v>
      </c>
      <c r="O46" s="14">
        <f>L46+N46</f>
        <v>67.72</v>
      </c>
      <c r="P46" s="8">
        <v>1</v>
      </c>
    </row>
    <row r="47" spans="1:16" s="1" customFormat="1" ht="27" customHeight="1">
      <c r="A47" s="8">
        <v>25</v>
      </c>
      <c r="B47" s="8" t="s">
        <v>25</v>
      </c>
      <c r="C47" s="9" t="s">
        <v>36</v>
      </c>
      <c r="D47" s="8" t="s">
        <v>77</v>
      </c>
      <c r="E47" s="8" t="s">
        <v>21</v>
      </c>
      <c r="F47" s="8"/>
      <c r="G47" s="8" t="s">
        <v>23</v>
      </c>
      <c r="H47" s="8" t="s">
        <v>78</v>
      </c>
      <c r="I47" s="8">
        <v>1010</v>
      </c>
      <c r="J47" s="8">
        <v>1</v>
      </c>
      <c r="K47" s="8">
        <v>32.7</v>
      </c>
      <c r="L47" s="8">
        <f>K47*0.6</f>
        <v>19.62</v>
      </c>
      <c r="M47" s="14">
        <v>70.9</v>
      </c>
      <c r="N47" s="14">
        <f>M47*0.4</f>
        <v>28.360000000000003</v>
      </c>
      <c r="O47" s="14">
        <f>L47+N47</f>
        <v>47.980000000000004</v>
      </c>
      <c r="P47" s="8"/>
    </row>
    <row r="48" spans="1:16" ht="36" customHeight="1">
      <c r="A48" s="45" t="s">
        <v>79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s="1" customFormat="1" ht="17.25" customHeight="1">
      <c r="A49" s="6" t="s">
        <v>1</v>
      </c>
      <c r="B49" s="26" t="s">
        <v>2</v>
      </c>
      <c r="C49" s="27" t="s">
        <v>3</v>
      </c>
      <c r="D49" s="26" t="s">
        <v>4</v>
      </c>
      <c r="E49" s="26" t="s">
        <v>5</v>
      </c>
      <c r="F49" s="26" t="s">
        <v>6</v>
      </c>
      <c r="G49" s="26" t="s">
        <v>7</v>
      </c>
      <c r="H49" s="26" t="s">
        <v>8</v>
      </c>
      <c r="I49" s="26" t="s">
        <v>9</v>
      </c>
      <c r="J49" s="26" t="s">
        <v>10</v>
      </c>
      <c r="K49" s="30" t="s">
        <v>11</v>
      </c>
      <c r="L49" s="31"/>
      <c r="M49" s="32" t="s">
        <v>12</v>
      </c>
      <c r="N49" s="33"/>
      <c r="O49" s="34" t="s">
        <v>13</v>
      </c>
      <c r="P49" s="35" t="s">
        <v>14</v>
      </c>
    </row>
    <row r="50" spans="1:16" s="1" customFormat="1" ht="22.5" customHeight="1">
      <c r="A50" s="6"/>
      <c r="B50" s="28"/>
      <c r="C50" s="29"/>
      <c r="D50" s="28"/>
      <c r="E50" s="28"/>
      <c r="F50" s="28"/>
      <c r="G50" s="28"/>
      <c r="H50" s="28"/>
      <c r="I50" s="28"/>
      <c r="J50" s="28"/>
      <c r="K50" s="7" t="s">
        <v>15</v>
      </c>
      <c r="L50" s="8" t="s">
        <v>16</v>
      </c>
      <c r="M50" s="13" t="s">
        <v>15</v>
      </c>
      <c r="N50" s="14" t="s">
        <v>17</v>
      </c>
      <c r="O50" s="36"/>
      <c r="P50" s="18"/>
    </row>
    <row r="51" spans="1:16" s="1" customFormat="1" ht="19.5" customHeight="1">
      <c r="A51" s="8">
        <v>21</v>
      </c>
      <c r="B51" s="8" t="s">
        <v>25</v>
      </c>
      <c r="C51" s="9" t="s">
        <v>80</v>
      </c>
      <c r="D51" s="8" t="s">
        <v>81</v>
      </c>
      <c r="E51" s="8" t="s">
        <v>21</v>
      </c>
      <c r="F51" s="8" t="s">
        <v>44</v>
      </c>
      <c r="G51" s="8" t="s">
        <v>82</v>
      </c>
      <c r="H51" s="8" t="s">
        <v>83</v>
      </c>
      <c r="I51" s="8">
        <v>2001</v>
      </c>
      <c r="J51" s="8">
        <v>6</v>
      </c>
      <c r="K51" s="8">
        <v>74.3</v>
      </c>
      <c r="L51" s="8">
        <f aca="true" t="shared" si="3" ref="L51:L59">K51*0.6</f>
        <v>44.58</v>
      </c>
      <c r="M51" s="14">
        <v>80.86</v>
      </c>
      <c r="N51" s="14">
        <f aca="true" t="shared" si="4" ref="N51:N59">M51*0.4</f>
        <v>32.344</v>
      </c>
      <c r="O51" s="14">
        <f aca="true" t="shared" si="5" ref="O51:O59">L51+N51</f>
        <v>76.924</v>
      </c>
      <c r="P51" s="8">
        <v>1</v>
      </c>
    </row>
    <row r="52" spans="1:16" s="1" customFormat="1" ht="19.5" customHeight="1">
      <c r="A52" s="8">
        <v>30</v>
      </c>
      <c r="B52" s="8" t="s">
        <v>25</v>
      </c>
      <c r="C52" s="9" t="s">
        <v>84</v>
      </c>
      <c r="D52" s="10" t="s">
        <v>85</v>
      </c>
      <c r="E52" s="8" t="s">
        <v>43</v>
      </c>
      <c r="F52" s="8" t="s">
        <v>44</v>
      </c>
      <c r="G52" s="8" t="s">
        <v>82</v>
      </c>
      <c r="H52" s="8" t="s">
        <v>83</v>
      </c>
      <c r="I52" s="8">
        <v>2001</v>
      </c>
      <c r="J52" s="8">
        <v>6</v>
      </c>
      <c r="K52" s="8">
        <v>69.3</v>
      </c>
      <c r="L52" s="8">
        <f t="shared" si="3"/>
        <v>41.58</v>
      </c>
      <c r="M52" s="14">
        <v>73.46</v>
      </c>
      <c r="N52" s="14">
        <f t="shared" si="4"/>
        <v>29.384</v>
      </c>
      <c r="O52" s="14">
        <f t="shared" si="5"/>
        <v>70.964</v>
      </c>
      <c r="P52" s="8">
        <v>2</v>
      </c>
    </row>
    <row r="53" spans="1:16" s="1" customFormat="1" ht="19.5" customHeight="1">
      <c r="A53" s="8">
        <v>15</v>
      </c>
      <c r="B53" s="8" t="s">
        <v>18</v>
      </c>
      <c r="C53" s="9" t="s">
        <v>19</v>
      </c>
      <c r="D53" s="10" t="s">
        <v>86</v>
      </c>
      <c r="E53" s="8" t="s">
        <v>43</v>
      </c>
      <c r="F53" s="8" t="s">
        <v>44</v>
      </c>
      <c r="G53" s="8" t="s">
        <v>82</v>
      </c>
      <c r="H53" s="8" t="s">
        <v>83</v>
      </c>
      <c r="I53" s="8">
        <v>2001</v>
      </c>
      <c r="J53" s="8">
        <v>6</v>
      </c>
      <c r="K53" s="8">
        <v>61.8</v>
      </c>
      <c r="L53" s="8">
        <f t="shared" si="3"/>
        <v>37.08</v>
      </c>
      <c r="M53" s="14">
        <v>80.8</v>
      </c>
      <c r="N53" s="14">
        <f t="shared" si="4"/>
        <v>32.32</v>
      </c>
      <c r="O53" s="14">
        <f t="shared" si="5"/>
        <v>69.4</v>
      </c>
      <c r="P53" s="8">
        <v>3</v>
      </c>
    </row>
    <row r="54" spans="1:16" s="1" customFormat="1" ht="19.5" customHeight="1">
      <c r="A54" s="8">
        <v>4</v>
      </c>
      <c r="B54" s="8" t="s">
        <v>25</v>
      </c>
      <c r="C54" s="9" t="s">
        <v>41</v>
      </c>
      <c r="D54" s="10" t="s">
        <v>86</v>
      </c>
      <c r="E54" s="8" t="s">
        <v>43</v>
      </c>
      <c r="F54" s="8" t="s">
        <v>44</v>
      </c>
      <c r="G54" s="8" t="s">
        <v>82</v>
      </c>
      <c r="H54" s="8" t="s">
        <v>83</v>
      </c>
      <c r="I54" s="8">
        <v>2001</v>
      </c>
      <c r="J54" s="8">
        <v>6</v>
      </c>
      <c r="K54" s="8">
        <v>56.4</v>
      </c>
      <c r="L54" s="8">
        <f t="shared" si="3"/>
        <v>33.839999999999996</v>
      </c>
      <c r="M54" s="14">
        <v>85.42</v>
      </c>
      <c r="N54" s="14">
        <f t="shared" si="4"/>
        <v>34.168</v>
      </c>
      <c r="O54" s="14">
        <f t="shared" si="5"/>
        <v>68.008</v>
      </c>
      <c r="P54" s="8">
        <v>4</v>
      </c>
    </row>
    <row r="55" spans="1:16" s="1" customFormat="1" ht="19.5" customHeight="1">
      <c r="A55" s="8">
        <v>10</v>
      </c>
      <c r="B55" s="8" t="s">
        <v>25</v>
      </c>
      <c r="C55" s="9" t="s">
        <v>87</v>
      </c>
      <c r="D55" s="10" t="s">
        <v>88</v>
      </c>
      <c r="E55" s="8" t="s">
        <v>43</v>
      </c>
      <c r="F55" s="8" t="s">
        <v>44</v>
      </c>
      <c r="G55" s="8" t="s">
        <v>82</v>
      </c>
      <c r="H55" s="8" t="s">
        <v>83</v>
      </c>
      <c r="I55" s="8">
        <v>2001</v>
      </c>
      <c r="J55" s="8">
        <v>6</v>
      </c>
      <c r="K55" s="8">
        <v>60.6</v>
      </c>
      <c r="L55" s="8">
        <f t="shared" si="3"/>
        <v>36.36</v>
      </c>
      <c r="M55" s="14">
        <v>77.44</v>
      </c>
      <c r="N55" s="14">
        <f t="shared" si="4"/>
        <v>30.976</v>
      </c>
      <c r="O55" s="14">
        <f t="shared" si="5"/>
        <v>67.336</v>
      </c>
      <c r="P55" s="8">
        <v>5</v>
      </c>
    </row>
    <row r="56" spans="1:16" s="1" customFormat="1" ht="19.5" customHeight="1">
      <c r="A56" s="8">
        <v>29</v>
      </c>
      <c r="B56" s="8" t="s">
        <v>18</v>
      </c>
      <c r="C56" s="9" t="s">
        <v>89</v>
      </c>
      <c r="D56" s="10" t="s">
        <v>40</v>
      </c>
      <c r="E56" s="8" t="s">
        <v>21</v>
      </c>
      <c r="F56" s="8" t="s">
        <v>44</v>
      </c>
      <c r="G56" s="8" t="s">
        <v>82</v>
      </c>
      <c r="H56" s="8" t="s">
        <v>83</v>
      </c>
      <c r="I56" s="8">
        <v>2001</v>
      </c>
      <c r="J56" s="8">
        <v>6</v>
      </c>
      <c r="K56" s="8">
        <v>62.9</v>
      </c>
      <c r="L56" s="8">
        <f t="shared" si="3"/>
        <v>37.739999999999995</v>
      </c>
      <c r="M56" s="14">
        <v>71.9</v>
      </c>
      <c r="N56" s="14">
        <f t="shared" si="4"/>
        <v>28.760000000000005</v>
      </c>
      <c r="O56" s="14">
        <f t="shared" si="5"/>
        <v>66.5</v>
      </c>
      <c r="P56" s="8">
        <v>6</v>
      </c>
    </row>
    <row r="57" spans="1:16" s="1" customFormat="1" ht="19.5" customHeight="1">
      <c r="A57" s="8">
        <v>16</v>
      </c>
      <c r="B57" s="8" t="s">
        <v>18</v>
      </c>
      <c r="C57" s="9" t="s">
        <v>90</v>
      </c>
      <c r="D57" s="10" t="s">
        <v>91</v>
      </c>
      <c r="E57" s="8" t="s">
        <v>43</v>
      </c>
      <c r="F57" s="8" t="s">
        <v>44</v>
      </c>
      <c r="G57" s="8" t="s">
        <v>82</v>
      </c>
      <c r="H57" s="8" t="s">
        <v>83</v>
      </c>
      <c r="I57" s="8">
        <v>2001</v>
      </c>
      <c r="J57" s="8">
        <v>6</v>
      </c>
      <c r="K57" s="8">
        <v>58.7</v>
      </c>
      <c r="L57" s="8">
        <f t="shared" si="3"/>
        <v>35.22</v>
      </c>
      <c r="M57" s="14">
        <v>75.26</v>
      </c>
      <c r="N57" s="14">
        <f t="shared" si="4"/>
        <v>30.104000000000003</v>
      </c>
      <c r="O57" s="14">
        <f t="shared" si="5"/>
        <v>65.324</v>
      </c>
      <c r="P57" s="8"/>
    </row>
    <row r="58" spans="1:16" s="1" customFormat="1" ht="19.5" customHeight="1">
      <c r="A58" s="8">
        <v>19</v>
      </c>
      <c r="B58" s="8" t="s">
        <v>18</v>
      </c>
      <c r="C58" s="9" t="s">
        <v>92</v>
      </c>
      <c r="D58" s="10" t="s">
        <v>20</v>
      </c>
      <c r="E58" s="8" t="s">
        <v>43</v>
      </c>
      <c r="F58" s="8" t="s">
        <v>44</v>
      </c>
      <c r="G58" s="8" t="s">
        <v>82</v>
      </c>
      <c r="H58" s="8" t="s">
        <v>83</v>
      </c>
      <c r="I58" s="8">
        <v>2001</v>
      </c>
      <c r="J58" s="8">
        <v>6</v>
      </c>
      <c r="K58" s="8">
        <v>56.5</v>
      </c>
      <c r="L58" s="8">
        <f t="shared" si="3"/>
        <v>33.9</v>
      </c>
      <c r="M58" s="14">
        <v>72.36</v>
      </c>
      <c r="N58" s="14">
        <f t="shared" si="4"/>
        <v>28.944000000000003</v>
      </c>
      <c r="O58" s="14">
        <f t="shared" si="5"/>
        <v>62.844</v>
      </c>
      <c r="P58" s="8"/>
    </row>
    <row r="59" spans="1:16" s="1" customFormat="1" ht="19.5" customHeight="1">
      <c r="A59" s="8" t="s">
        <v>57</v>
      </c>
      <c r="B59" s="8" t="s">
        <v>18</v>
      </c>
      <c r="C59" s="9" t="s">
        <v>67</v>
      </c>
      <c r="D59" s="10" t="s">
        <v>86</v>
      </c>
      <c r="E59" s="8" t="s">
        <v>43</v>
      </c>
      <c r="F59" s="8" t="s">
        <v>44</v>
      </c>
      <c r="G59" s="8" t="s">
        <v>82</v>
      </c>
      <c r="H59" s="8" t="s">
        <v>83</v>
      </c>
      <c r="I59" s="8">
        <v>2001</v>
      </c>
      <c r="J59" s="8">
        <v>6</v>
      </c>
      <c r="K59" s="8">
        <v>60.8</v>
      </c>
      <c r="L59" s="8">
        <f t="shared" si="3"/>
        <v>36.48</v>
      </c>
      <c r="M59" s="14">
        <v>0</v>
      </c>
      <c r="N59" s="14">
        <f t="shared" si="4"/>
        <v>0</v>
      </c>
      <c r="O59" s="14">
        <f t="shared" si="5"/>
        <v>36.48</v>
      </c>
      <c r="P59" s="8"/>
    </row>
    <row r="60" spans="1:16" ht="36" customHeight="1">
      <c r="A60" s="45" t="s">
        <v>93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1:16" s="1" customFormat="1" ht="17.25" customHeight="1">
      <c r="A61" s="6" t="s">
        <v>1</v>
      </c>
      <c r="B61" s="26" t="s">
        <v>2</v>
      </c>
      <c r="C61" s="27" t="s">
        <v>3</v>
      </c>
      <c r="D61" s="26" t="s">
        <v>4</v>
      </c>
      <c r="E61" s="26" t="s">
        <v>5</v>
      </c>
      <c r="F61" s="26" t="s">
        <v>6</v>
      </c>
      <c r="G61" s="26" t="s">
        <v>7</v>
      </c>
      <c r="H61" s="26" t="s">
        <v>8</v>
      </c>
      <c r="I61" s="26" t="s">
        <v>9</v>
      </c>
      <c r="J61" s="26" t="s">
        <v>10</v>
      </c>
      <c r="K61" s="30" t="s">
        <v>11</v>
      </c>
      <c r="L61" s="31"/>
      <c r="M61" s="32" t="s">
        <v>12</v>
      </c>
      <c r="N61" s="33"/>
      <c r="O61" s="34" t="s">
        <v>13</v>
      </c>
      <c r="P61" s="35" t="s">
        <v>14</v>
      </c>
    </row>
    <row r="62" spans="1:16" s="1" customFormat="1" ht="22.5" customHeight="1">
      <c r="A62" s="6"/>
      <c r="B62" s="28"/>
      <c r="C62" s="29"/>
      <c r="D62" s="28"/>
      <c r="E62" s="28"/>
      <c r="F62" s="28"/>
      <c r="G62" s="28"/>
      <c r="H62" s="28"/>
      <c r="I62" s="28"/>
      <c r="J62" s="28"/>
      <c r="K62" s="7" t="s">
        <v>15</v>
      </c>
      <c r="L62" s="8" t="s">
        <v>16</v>
      </c>
      <c r="M62" s="13" t="s">
        <v>15</v>
      </c>
      <c r="N62" s="14" t="s">
        <v>17</v>
      </c>
      <c r="O62" s="36"/>
      <c r="P62" s="18"/>
    </row>
    <row r="63" spans="1:16" s="1" customFormat="1" ht="19.5" customHeight="1">
      <c r="A63" s="8">
        <v>27</v>
      </c>
      <c r="B63" s="8" t="s">
        <v>25</v>
      </c>
      <c r="C63" s="9" t="s">
        <v>94</v>
      </c>
      <c r="D63" s="8" t="s">
        <v>95</v>
      </c>
      <c r="E63" s="8" t="s">
        <v>43</v>
      </c>
      <c r="F63" s="8" t="s">
        <v>44</v>
      </c>
      <c r="G63" s="8" t="s">
        <v>82</v>
      </c>
      <c r="H63" s="10" t="s">
        <v>96</v>
      </c>
      <c r="I63" s="8">
        <v>2002</v>
      </c>
      <c r="J63" s="8">
        <v>1</v>
      </c>
      <c r="K63" s="8">
        <v>66.5</v>
      </c>
      <c r="L63" s="8">
        <f>K63*0.6</f>
        <v>39.9</v>
      </c>
      <c r="M63" s="14">
        <v>76.66</v>
      </c>
      <c r="N63" s="14">
        <f>M63*0.4</f>
        <v>30.664</v>
      </c>
      <c r="O63" s="14">
        <f>L63+N63</f>
        <v>70.564</v>
      </c>
      <c r="P63" s="8">
        <v>1</v>
      </c>
    </row>
    <row r="64" spans="1:16" s="1" customFormat="1" ht="28.5" customHeight="1">
      <c r="A64" s="8">
        <v>24</v>
      </c>
      <c r="B64" s="8" t="s">
        <v>25</v>
      </c>
      <c r="C64" s="9" t="s">
        <v>97</v>
      </c>
      <c r="D64" s="8" t="s">
        <v>98</v>
      </c>
      <c r="E64" s="8" t="s">
        <v>43</v>
      </c>
      <c r="F64" s="8" t="s">
        <v>44</v>
      </c>
      <c r="G64" s="8" t="s">
        <v>82</v>
      </c>
      <c r="H64" s="10" t="s">
        <v>96</v>
      </c>
      <c r="I64" s="8">
        <v>2002</v>
      </c>
      <c r="J64" s="8">
        <v>1</v>
      </c>
      <c r="K64" s="8">
        <v>49.5</v>
      </c>
      <c r="L64" s="8">
        <f>K64*0.6</f>
        <v>29.7</v>
      </c>
      <c r="M64" s="14">
        <v>71.12</v>
      </c>
      <c r="N64" s="14">
        <f>M64*0.4</f>
        <v>28.448000000000004</v>
      </c>
      <c r="O64" s="14">
        <f>L64+N64</f>
        <v>58.148</v>
      </c>
      <c r="P64" s="8"/>
    </row>
    <row r="65" spans="1:16" ht="36" customHeight="1">
      <c r="A65" s="45" t="s">
        <v>93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s="1" customFormat="1" ht="17.25" customHeight="1">
      <c r="A66" s="6" t="s">
        <v>1</v>
      </c>
      <c r="B66" s="26" t="s">
        <v>2</v>
      </c>
      <c r="C66" s="27" t="s">
        <v>3</v>
      </c>
      <c r="D66" s="26" t="s">
        <v>4</v>
      </c>
      <c r="E66" s="26" t="s">
        <v>5</v>
      </c>
      <c r="F66" s="26" t="s">
        <v>6</v>
      </c>
      <c r="G66" s="26" t="s">
        <v>7</v>
      </c>
      <c r="H66" s="26" t="s">
        <v>8</v>
      </c>
      <c r="I66" s="26" t="s">
        <v>9</v>
      </c>
      <c r="J66" s="26" t="s">
        <v>10</v>
      </c>
      <c r="K66" s="30" t="s">
        <v>11</v>
      </c>
      <c r="L66" s="31"/>
      <c r="M66" s="32" t="s">
        <v>12</v>
      </c>
      <c r="N66" s="33"/>
      <c r="O66" s="34" t="s">
        <v>13</v>
      </c>
      <c r="P66" s="35" t="s">
        <v>14</v>
      </c>
    </row>
    <row r="67" spans="1:16" s="1" customFormat="1" ht="22.5" customHeight="1">
      <c r="A67" s="6"/>
      <c r="B67" s="28"/>
      <c r="C67" s="29"/>
      <c r="D67" s="28"/>
      <c r="E67" s="28"/>
      <c r="F67" s="28"/>
      <c r="G67" s="28"/>
      <c r="H67" s="28"/>
      <c r="I67" s="28"/>
      <c r="J67" s="28"/>
      <c r="K67" s="7" t="s">
        <v>15</v>
      </c>
      <c r="L67" s="8" t="s">
        <v>16</v>
      </c>
      <c r="M67" s="13" t="s">
        <v>15</v>
      </c>
      <c r="N67" s="14" t="s">
        <v>17</v>
      </c>
      <c r="O67" s="36"/>
      <c r="P67" s="18"/>
    </row>
    <row r="68" spans="1:16" s="1" customFormat="1" ht="33.75" customHeight="1">
      <c r="A68" s="8">
        <v>2</v>
      </c>
      <c r="B68" s="8" t="s">
        <v>25</v>
      </c>
      <c r="C68" s="9" t="s">
        <v>99</v>
      </c>
      <c r="D68" s="8" t="s">
        <v>40</v>
      </c>
      <c r="E68" s="8" t="s">
        <v>43</v>
      </c>
      <c r="F68" s="8" t="s">
        <v>44</v>
      </c>
      <c r="G68" s="8" t="s">
        <v>82</v>
      </c>
      <c r="H68" s="8" t="s">
        <v>100</v>
      </c>
      <c r="I68" s="8">
        <v>2003</v>
      </c>
      <c r="J68" s="8">
        <v>1</v>
      </c>
      <c r="K68" s="8">
        <v>57</v>
      </c>
      <c r="L68" s="8">
        <f>K68*0.6</f>
        <v>34.199999999999996</v>
      </c>
      <c r="M68" s="14">
        <v>75.72</v>
      </c>
      <c r="N68" s="14">
        <f>M68*0.4</f>
        <v>30.288</v>
      </c>
      <c r="O68" s="14">
        <f>L68+N68</f>
        <v>64.488</v>
      </c>
      <c r="P68" s="8">
        <v>1</v>
      </c>
    </row>
    <row r="69" spans="1:16" ht="36" customHeight="1">
      <c r="A69" s="45" t="s">
        <v>93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1:16" s="1" customFormat="1" ht="17.25" customHeight="1">
      <c r="A70" s="6" t="s">
        <v>1</v>
      </c>
      <c r="B70" s="26" t="s">
        <v>2</v>
      </c>
      <c r="C70" s="27" t="s">
        <v>3</v>
      </c>
      <c r="D70" s="26" t="s">
        <v>4</v>
      </c>
      <c r="E70" s="26" t="s">
        <v>5</v>
      </c>
      <c r="F70" s="26" t="s">
        <v>6</v>
      </c>
      <c r="G70" s="26" t="s">
        <v>7</v>
      </c>
      <c r="H70" s="26" t="s">
        <v>8</v>
      </c>
      <c r="I70" s="26" t="s">
        <v>9</v>
      </c>
      <c r="J70" s="26" t="s">
        <v>10</v>
      </c>
      <c r="K70" s="30" t="s">
        <v>11</v>
      </c>
      <c r="L70" s="31"/>
      <c r="M70" s="32" t="s">
        <v>12</v>
      </c>
      <c r="N70" s="33"/>
      <c r="O70" s="34" t="s">
        <v>13</v>
      </c>
      <c r="P70" s="35" t="s">
        <v>14</v>
      </c>
    </row>
    <row r="71" spans="1:16" s="1" customFormat="1" ht="22.5" customHeight="1">
      <c r="A71" s="6"/>
      <c r="B71" s="28"/>
      <c r="C71" s="29"/>
      <c r="D71" s="28"/>
      <c r="E71" s="28"/>
      <c r="F71" s="28"/>
      <c r="G71" s="28"/>
      <c r="H71" s="28"/>
      <c r="I71" s="28"/>
      <c r="J71" s="28"/>
      <c r="K71" s="7" t="s">
        <v>15</v>
      </c>
      <c r="L71" s="8" t="s">
        <v>16</v>
      </c>
      <c r="M71" s="13" t="s">
        <v>15</v>
      </c>
      <c r="N71" s="14" t="s">
        <v>17</v>
      </c>
      <c r="O71" s="36"/>
      <c r="P71" s="18"/>
    </row>
    <row r="72" spans="1:16" s="1" customFormat="1" ht="19.5" customHeight="1">
      <c r="A72" s="8">
        <v>22</v>
      </c>
      <c r="B72" s="8" t="s">
        <v>25</v>
      </c>
      <c r="C72" s="9" t="s">
        <v>101</v>
      </c>
      <c r="D72" s="10" t="s">
        <v>102</v>
      </c>
      <c r="E72" s="8" t="s">
        <v>43</v>
      </c>
      <c r="F72" s="8"/>
      <c r="G72" s="8" t="s">
        <v>82</v>
      </c>
      <c r="H72" s="10" t="s">
        <v>103</v>
      </c>
      <c r="I72" s="8">
        <v>2005</v>
      </c>
      <c r="J72" s="8">
        <v>2</v>
      </c>
      <c r="K72" s="8">
        <v>65.8</v>
      </c>
      <c r="L72" s="8">
        <f aca="true" t="shared" si="6" ref="L72:L77">K72*0.6</f>
        <v>39.48</v>
      </c>
      <c r="M72" s="14">
        <v>77.58</v>
      </c>
      <c r="N72" s="14">
        <f aca="true" t="shared" si="7" ref="N72:N77">M72*0.4</f>
        <v>31.032</v>
      </c>
      <c r="O72" s="14">
        <f aca="true" t="shared" si="8" ref="O72:O77">L72+N72</f>
        <v>70.512</v>
      </c>
      <c r="P72" s="8">
        <v>1</v>
      </c>
    </row>
    <row r="73" spans="1:16" s="1" customFormat="1" ht="19.5" customHeight="1">
      <c r="A73" s="8">
        <v>5</v>
      </c>
      <c r="B73" s="8" t="s">
        <v>25</v>
      </c>
      <c r="C73" s="9" t="s">
        <v>33</v>
      </c>
      <c r="D73" s="8" t="s">
        <v>104</v>
      </c>
      <c r="E73" s="8" t="s">
        <v>43</v>
      </c>
      <c r="F73" s="8"/>
      <c r="G73" s="8" t="s">
        <v>82</v>
      </c>
      <c r="H73" s="10" t="s">
        <v>103</v>
      </c>
      <c r="I73" s="8">
        <v>2005</v>
      </c>
      <c r="J73" s="8">
        <v>2</v>
      </c>
      <c r="K73" s="8">
        <v>62.7</v>
      </c>
      <c r="L73" s="8">
        <f t="shared" si="6"/>
        <v>37.62</v>
      </c>
      <c r="M73" s="14">
        <v>80</v>
      </c>
      <c r="N73" s="14">
        <f t="shared" si="7"/>
        <v>32</v>
      </c>
      <c r="O73" s="14">
        <f t="shared" si="8"/>
        <v>69.62</v>
      </c>
      <c r="P73" s="8">
        <v>2</v>
      </c>
    </row>
    <row r="74" spans="1:16" s="1" customFormat="1" ht="19.5" customHeight="1">
      <c r="A74" s="8">
        <v>14</v>
      </c>
      <c r="B74" s="8" t="s">
        <v>18</v>
      </c>
      <c r="C74" s="9" t="s">
        <v>105</v>
      </c>
      <c r="D74" s="10" t="s">
        <v>106</v>
      </c>
      <c r="E74" s="8" t="s">
        <v>43</v>
      </c>
      <c r="F74" s="8"/>
      <c r="G74" s="8" t="s">
        <v>82</v>
      </c>
      <c r="H74" s="10" t="s">
        <v>103</v>
      </c>
      <c r="I74" s="8">
        <v>2005</v>
      </c>
      <c r="J74" s="8">
        <v>2</v>
      </c>
      <c r="K74" s="8">
        <v>58.8</v>
      </c>
      <c r="L74" s="8">
        <f t="shared" si="6"/>
        <v>35.279999999999994</v>
      </c>
      <c r="M74" s="14">
        <v>78.6</v>
      </c>
      <c r="N74" s="14">
        <f t="shared" si="7"/>
        <v>31.439999999999998</v>
      </c>
      <c r="O74" s="14">
        <f t="shared" si="8"/>
        <v>66.72</v>
      </c>
      <c r="P74" s="8"/>
    </row>
    <row r="75" spans="1:16" s="1" customFormat="1" ht="19.5" customHeight="1">
      <c r="A75" s="8">
        <v>23</v>
      </c>
      <c r="B75" s="8" t="s">
        <v>25</v>
      </c>
      <c r="C75" s="9" t="s">
        <v>64</v>
      </c>
      <c r="D75" s="8" t="s">
        <v>40</v>
      </c>
      <c r="E75" s="8" t="s">
        <v>43</v>
      </c>
      <c r="F75" s="8"/>
      <c r="G75" s="8" t="s">
        <v>82</v>
      </c>
      <c r="H75" s="10" t="s">
        <v>103</v>
      </c>
      <c r="I75" s="8">
        <v>2005</v>
      </c>
      <c r="J75" s="8">
        <v>2</v>
      </c>
      <c r="K75" s="8">
        <v>56.6</v>
      </c>
      <c r="L75" s="8">
        <f t="shared" si="6"/>
        <v>33.96</v>
      </c>
      <c r="M75" s="14">
        <v>72.66</v>
      </c>
      <c r="N75" s="14">
        <f t="shared" si="7"/>
        <v>29.064</v>
      </c>
      <c r="O75" s="14">
        <f t="shared" si="8"/>
        <v>63.024</v>
      </c>
      <c r="P75" s="8"/>
    </row>
    <row r="76" spans="1:16" s="1" customFormat="1" ht="19.5" customHeight="1">
      <c r="A76" s="8">
        <v>11</v>
      </c>
      <c r="B76" s="8" t="s">
        <v>25</v>
      </c>
      <c r="C76" s="9" t="s">
        <v>107</v>
      </c>
      <c r="D76" s="8" t="s">
        <v>40</v>
      </c>
      <c r="E76" s="8" t="s">
        <v>43</v>
      </c>
      <c r="F76" s="8"/>
      <c r="G76" s="8" t="s">
        <v>82</v>
      </c>
      <c r="H76" s="10" t="s">
        <v>103</v>
      </c>
      <c r="I76" s="8">
        <v>2005</v>
      </c>
      <c r="J76" s="8">
        <v>2</v>
      </c>
      <c r="K76" s="8">
        <v>57.3</v>
      </c>
      <c r="L76" s="8">
        <f t="shared" si="6"/>
        <v>34.379999999999995</v>
      </c>
      <c r="M76" s="14">
        <v>63.28</v>
      </c>
      <c r="N76" s="14">
        <f t="shared" si="7"/>
        <v>25.312</v>
      </c>
      <c r="O76" s="14">
        <f t="shared" si="8"/>
        <v>59.69199999999999</v>
      </c>
      <c r="P76" s="8"/>
    </row>
    <row r="77" spans="1:16" s="1" customFormat="1" ht="19.5" customHeight="1">
      <c r="A77" s="8" t="s">
        <v>57</v>
      </c>
      <c r="B77" s="8" t="s">
        <v>18</v>
      </c>
      <c r="C77" s="9" t="s">
        <v>108</v>
      </c>
      <c r="D77" s="8" t="s">
        <v>40</v>
      </c>
      <c r="E77" s="8" t="s">
        <v>43</v>
      </c>
      <c r="F77" s="8"/>
      <c r="G77" s="8" t="s">
        <v>82</v>
      </c>
      <c r="H77" s="10" t="s">
        <v>103</v>
      </c>
      <c r="I77" s="8">
        <v>2005</v>
      </c>
      <c r="J77" s="8">
        <v>2</v>
      </c>
      <c r="K77" s="8">
        <v>52.1</v>
      </c>
      <c r="L77" s="8">
        <f t="shared" si="6"/>
        <v>31.259999999999998</v>
      </c>
      <c r="M77" s="14">
        <v>0</v>
      </c>
      <c r="N77" s="14">
        <f t="shared" si="7"/>
        <v>0</v>
      </c>
      <c r="O77" s="14">
        <f t="shared" si="8"/>
        <v>31.259999999999998</v>
      </c>
      <c r="P77" s="8"/>
    </row>
    <row r="78" spans="1:16" ht="36" customHeight="1">
      <c r="A78" s="45" t="s">
        <v>109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</row>
    <row r="79" spans="1:16" s="1" customFormat="1" ht="17.25" customHeight="1">
      <c r="A79" s="6" t="s">
        <v>1</v>
      </c>
      <c r="B79" s="26" t="s">
        <v>2</v>
      </c>
      <c r="C79" s="27" t="s">
        <v>3</v>
      </c>
      <c r="D79" s="26" t="s">
        <v>4</v>
      </c>
      <c r="E79" s="26" t="s">
        <v>5</v>
      </c>
      <c r="F79" s="26" t="s">
        <v>6</v>
      </c>
      <c r="G79" s="26" t="s">
        <v>7</v>
      </c>
      <c r="H79" s="26" t="s">
        <v>8</v>
      </c>
      <c r="I79" s="26" t="s">
        <v>9</v>
      </c>
      <c r="J79" s="26" t="s">
        <v>10</v>
      </c>
      <c r="K79" s="30" t="s">
        <v>11</v>
      </c>
      <c r="L79" s="31"/>
      <c r="M79" s="32" t="s">
        <v>12</v>
      </c>
      <c r="N79" s="33"/>
      <c r="O79" s="34" t="s">
        <v>13</v>
      </c>
      <c r="P79" s="35" t="s">
        <v>14</v>
      </c>
    </row>
    <row r="80" spans="1:16" s="1" customFormat="1" ht="22.5" customHeight="1">
      <c r="A80" s="6"/>
      <c r="B80" s="28"/>
      <c r="C80" s="29"/>
      <c r="D80" s="28"/>
      <c r="E80" s="28"/>
      <c r="F80" s="28"/>
      <c r="G80" s="28"/>
      <c r="H80" s="28"/>
      <c r="I80" s="28"/>
      <c r="J80" s="28"/>
      <c r="K80" s="7" t="s">
        <v>15</v>
      </c>
      <c r="L80" s="8" t="s">
        <v>16</v>
      </c>
      <c r="M80" s="13" t="s">
        <v>15</v>
      </c>
      <c r="N80" s="14" t="s">
        <v>17</v>
      </c>
      <c r="O80" s="36"/>
      <c r="P80" s="18"/>
    </row>
    <row r="81" spans="1:16" s="1" customFormat="1" ht="29.25" customHeight="1">
      <c r="A81" s="8">
        <v>25</v>
      </c>
      <c r="B81" s="8" t="s">
        <v>18</v>
      </c>
      <c r="C81" s="9" t="s">
        <v>110</v>
      </c>
      <c r="D81" s="8" t="s">
        <v>111</v>
      </c>
      <c r="E81" s="8" t="s">
        <v>43</v>
      </c>
      <c r="F81" s="8" t="s">
        <v>44</v>
      </c>
      <c r="G81" s="8" t="s">
        <v>82</v>
      </c>
      <c r="H81" s="8" t="s">
        <v>112</v>
      </c>
      <c r="I81" s="8">
        <v>2006</v>
      </c>
      <c r="J81" s="8">
        <v>1</v>
      </c>
      <c r="K81" s="8">
        <v>63.4</v>
      </c>
      <c r="L81" s="8">
        <f>K81*0.6</f>
        <v>38.04</v>
      </c>
      <c r="M81" s="14">
        <v>74.6</v>
      </c>
      <c r="N81" s="14">
        <f>M81*0.4</f>
        <v>29.84</v>
      </c>
      <c r="O81" s="14">
        <f>L81+N81</f>
        <v>67.88</v>
      </c>
      <c r="P81" s="8">
        <v>1</v>
      </c>
    </row>
    <row r="82" spans="1:16" ht="36" customHeight="1">
      <c r="A82" s="45" t="s">
        <v>113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1:16" s="1" customFormat="1" ht="17.25" customHeight="1">
      <c r="A83" s="6" t="s">
        <v>1</v>
      </c>
      <c r="B83" s="26" t="s">
        <v>2</v>
      </c>
      <c r="C83" s="27" t="s">
        <v>3</v>
      </c>
      <c r="D83" s="26" t="s">
        <v>4</v>
      </c>
      <c r="E83" s="26" t="s">
        <v>5</v>
      </c>
      <c r="F83" s="26" t="s">
        <v>6</v>
      </c>
      <c r="G83" s="26" t="s">
        <v>7</v>
      </c>
      <c r="H83" s="26" t="s">
        <v>8</v>
      </c>
      <c r="I83" s="26" t="s">
        <v>9</v>
      </c>
      <c r="J83" s="26" t="s">
        <v>10</v>
      </c>
      <c r="K83" s="30" t="s">
        <v>11</v>
      </c>
      <c r="L83" s="31"/>
      <c r="M83" s="32" t="s">
        <v>12</v>
      </c>
      <c r="N83" s="33"/>
      <c r="O83" s="34" t="s">
        <v>13</v>
      </c>
      <c r="P83" s="35" t="s">
        <v>14</v>
      </c>
    </row>
    <row r="84" spans="1:16" s="1" customFormat="1" ht="22.5" customHeight="1">
      <c r="A84" s="6"/>
      <c r="B84" s="28"/>
      <c r="C84" s="29"/>
      <c r="D84" s="28"/>
      <c r="E84" s="28"/>
      <c r="F84" s="28"/>
      <c r="G84" s="28"/>
      <c r="H84" s="28"/>
      <c r="I84" s="28"/>
      <c r="J84" s="28"/>
      <c r="K84" s="7" t="s">
        <v>15</v>
      </c>
      <c r="L84" s="8" t="s">
        <v>16</v>
      </c>
      <c r="M84" s="13" t="s">
        <v>15</v>
      </c>
      <c r="N84" s="14" t="s">
        <v>17</v>
      </c>
      <c r="O84" s="36"/>
      <c r="P84" s="18"/>
    </row>
    <row r="85" spans="1:16" s="1" customFormat="1" ht="26.25" customHeight="1">
      <c r="A85" s="8">
        <v>29</v>
      </c>
      <c r="B85" s="8" t="s">
        <v>25</v>
      </c>
      <c r="C85" s="9" t="s">
        <v>114</v>
      </c>
      <c r="D85" s="8" t="s">
        <v>115</v>
      </c>
      <c r="E85" s="8" t="s">
        <v>43</v>
      </c>
      <c r="F85" s="8" t="s">
        <v>116</v>
      </c>
      <c r="G85" s="8" t="s">
        <v>117</v>
      </c>
      <c r="H85" s="8" t="s">
        <v>38</v>
      </c>
      <c r="I85" s="8">
        <v>4002</v>
      </c>
      <c r="J85" s="8">
        <v>3</v>
      </c>
      <c r="K85" s="8">
        <v>64.8</v>
      </c>
      <c r="L85" s="8">
        <f>K85*0.6</f>
        <v>38.879999999999995</v>
      </c>
      <c r="M85" s="14">
        <v>82.86</v>
      </c>
      <c r="N85" s="14">
        <f>M85*0.4</f>
        <v>33.144</v>
      </c>
      <c r="O85" s="14">
        <f>L85+N85</f>
        <v>72.024</v>
      </c>
      <c r="P85" s="8">
        <v>1</v>
      </c>
    </row>
    <row r="86" spans="1:16" s="1" customFormat="1" ht="26.25" customHeight="1">
      <c r="A86" s="8">
        <v>20</v>
      </c>
      <c r="B86" s="8" t="s">
        <v>25</v>
      </c>
      <c r="C86" s="9" t="s">
        <v>118</v>
      </c>
      <c r="D86" s="8" t="s">
        <v>40</v>
      </c>
      <c r="E86" s="8" t="s">
        <v>43</v>
      </c>
      <c r="F86" s="8" t="s">
        <v>116</v>
      </c>
      <c r="G86" s="8" t="s">
        <v>117</v>
      </c>
      <c r="H86" s="8" t="s">
        <v>38</v>
      </c>
      <c r="I86" s="8">
        <v>4002</v>
      </c>
      <c r="J86" s="8">
        <v>3</v>
      </c>
      <c r="K86" s="8">
        <v>58.9</v>
      </c>
      <c r="L86" s="8">
        <f>K86*0.6</f>
        <v>35.339999999999996</v>
      </c>
      <c r="M86" s="14">
        <v>82.06</v>
      </c>
      <c r="N86" s="14">
        <f>M86*0.4</f>
        <v>32.824000000000005</v>
      </c>
      <c r="O86" s="14">
        <f>L86+N86</f>
        <v>68.164</v>
      </c>
      <c r="P86" s="8">
        <v>2</v>
      </c>
    </row>
    <row r="87" spans="1:16" s="1" customFormat="1" ht="26.25" customHeight="1">
      <c r="A87" s="8">
        <v>11</v>
      </c>
      <c r="B87" s="8" t="s">
        <v>25</v>
      </c>
      <c r="C87" s="9" t="s">
        <v>119</v>
      </c>
      <c r="D87" s="8" t="s">
        <v>120</v>
      </c>
      <c r="E87" s="8" t="s">
        <v>43</v>
      </c>
      <c r="F87" s="8" t="s">
        <v>116</v>
      </c>
      <c r="G87" s="8" t="s">
        <v>117</v>
      </c>
      <c r="H87" s="8" t="s">
        <v>38</v>
      </c>
      <c r="I87" s="8">
        <v>4002</v>
      </c>
      <c r="J87" s="8">
        <v>3</v>
      </c>
      <c r="K87" s="8">
        <v>61.8</v>
      </c>
      <c r="L87" s="8">
        <f>K87*0.6</f>
        <v>37.08</v>
      </c>
      <c r="M87" s="14">
        <v>69.44</v>
      </c>
      <c r="N87" s="14">
        <f>M87*0.4</f>
        <v>27.776</v>
      </c>
      <c r="O87" s="14">
        <f>L87+N87</f>
        <v>64.856</v>
      </c>
      <c r="P87" s="8"/>
    </row>
    <row r="88" spans="1:16" ht="36" customHeight="1">
      <c r="A88" s="45" t="s">
        <v>113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</row>
    <row r="89" spans="1:16" s="1" customFormat="1" ht="17.25" customHeight="1">
      <c r="A89" s="6" t="s">
        <v>1</v>
      </c>
      <c r="B89" s="26" t="s">
        <v>2</v>
      </c>
      <c r="C89" s="27" t="s">
        <v>3</v>
      </c>
      <c r="D89" s="26" t="s">
        <v>4</v>
      </c>
      <c r="E89" s="26" t="s">
        <v>5</v>
      </c>
      <c r="F89" s="26" t="s">
        <v>6</v>
      </c>
      <c r="G89" s="26" t="s">
        <v>7</v>
      </c>
      <c r="H89" s="26" t="s">
        <v>8</v>
      </c>
      <c r="I89" s="26" t="s">
        <v>9</v>
      </c>
      <c r="J89" s="26" t="s">
        <v>10</v>
      </c>
      <c r="K89" s="30" t="s">
        <v>11</v>
      </c>
      <c r="L89" s="31"/>
      <c r="M89" s="32" t="s">
        <v>12</v>
      </c>
      <c r="N89" s="33"/>
      <c r="O89" s="34" t="s">
        <v>13</v>
      </c>
      <c r="P89" s="35" t="s">
        <v>14</v>
      </c>
    </row>
    <row r="90" spans="1:16" s="1" customFormat="1" ht="22.5" customHeight="1">
      <c r="A90" s="6"/>
      <c r="B90" s="28"/>
      <c r="C90" s="29"/>
      <c r="D90" s="28"/>
      <c r="E90" s="28"/>
      <c r="F90" s="28"/>
      <c r="G90" s="28"/>
      <c r="H90" s="28"/>
      <c r="I90" s="28"/>
      <c r="J90" s="28"/>
      <c r="K90" s="7" t="s">
        <v>15</v>
      </c>
      <c r="L90" s="8" t="s">
        <v>16</v>
      </c>
      <c r="M90" s="13" t="s">
        <v>15</v>
      </c>
      <c r="N90" s="14" t="s">
        <v>17</v>
      </c>
      <c r="O90" s="36"/>
      <c r="P90" s="18"/>
    </row>
    <row r="91" spans="1:16" s="1" customFormat="1" ht="17.25" customHeight="1">
      <c r="A91" s="8">
        <v>14</v>
      </c>
      <c r="B91" s="8" t="s">
        <v>25</v>
      </c>
      <c r="C91" s="9" t="s">
        <v>121</v>
      </c>
      <c r="D91" s="10" t="s">
        <v>122</v>
      </c>
      <c r="E91" s="8" t="s">
        <v>123</v>
      </c>
      <c r="F91" s="46" t="s">
        <v>116</v>
      </c>
      <c r="G91" s="8" t="s">
        <v>117</v>
      </c>
      <c r="H91" s="8" t="s">
        <v>124</v>
      </c>
      <c r="I91" s="8">
        <v>4003</v>
      </c>
      <c r="J91" s="8">
        <v>8</v>
      </c>
      <c r="K91" s="8">
        <v>70.1</v>
      </c>
      <c r="L91" s="8">
        <f aca="true" t="shared" si="9" ref="L91:L110">K91*0.6</f>
        <v>42.059999999999995</v>
      </c>
      <c r="M91" s="14">
        <v>73.82</v>
      </c>
      <c r="N91" s="14">
        <f aca="true" t="shared" si="10" ref="N91:N110">M91*0.4</f>
        <v>29.528</v>
      </c>
      <c r="O91" s="14">
        <f aca="true" t="shared" si="11" ref="O91:O110">L91+N91</f>
        <v>71.588</v>
      </c>
      <c r="P91" s="8">
        <v>1</v>
      </c>
    </row>
    <row r="92" spans="1:16" s="1" customFormat="1" ht="17.25" customHeight="1">
      <c r="A92" s="8">
        <v>30</v>
      </c>
      <c r="B92" s="8" t="s">
        <v>25</v>
      </c>
      <c r="C92" s="9" t="s">
        <v>125</v>
      </c>
      <c r="D92" s="8" t="s">
        <v>126</v>
      </c>
      <c r="E92" s="8" t="s">
        <v>123</v>
      </c>
      <c r="F92" s="46" t="s">
        <v>116</v>
      </c>
      <c r="G92" s="8" t="s">
        <v>117</v>
      </c>
      <c r="H92" s="8" t="s">
        <v>124</v>
      </c>
      <c r="I92" s="8">
        <v>4003</v>
      </c>
      <c r="J92" s="8">
        <v>8</v>
      </c>
      <c r="K92" s="8">
        <v>68.7</v>
      </c>
      <c r="L92" s="8">
        <f t="shared" si="9"/>
        <v>41.22</v>
      </c>
      <c r="M92" s="14">
        <v>75.34</v>
      </c>
      <c r="N92" s="14">
        <f t="shared" si="10"/>
        <v>30.136000000000003</v>
      </c>
      <c r="O92" s="14">
        <f t="shared" si="11"/>
        <v>71.356</v>
      </c>
      <c r="P92" s="8">
        <v>2</v>
      </c>
    </row>
    <row r="93" spans="1:16" s="1" customFormat="1" ht="17.25" customHeight="1">
      <c r="A93" s="8">
        <v>8</v>
      </c>
      <c r="B93" s="8" t="s">
        <v>25</v>
      </c>
      <c r="C93" s="9" t="s">
        <v>127</v>
      </c>
      <c r="D93" s="8" t="s">
        <v>128</v>
      </c>
      <c r="E93" s="8" t="s">
        <v>123</v>
      </c>
      <c r="F93" s="46" t="s">
        <v>116</v>
      </c>
      <c r="G93" s="8" t="s">
        <v>117</v>
      </c>
      <c r="H93" s="8" t="s">
        <v>124</v>
      </c>
      <c r="I93" s="8">
        <v>4003</v>
      </c>
      <c r="J93" s="8">
        <v>8</v>
      </c>
      <c r="K93" s="8">
        <v>62.5</v>
      </c>
      <c r="L93" s="8">
        <f t="shared" si="9"/>
        <v>37.5</v>
      </c>
      <c r="M93" s="14">
        <v>84.2</v>
      </c>
      <c r="N93" s="14">
        <f t="shared" si="10"/>
        <v>33.68</v>
      </c>
      <c r="O93" s="14">
        <f t="shared" si="11"/>
        <v>71.18</v>
      </c>
      <c r="P93" s="8">
        <v>3</v>
      </c>
    </row>
    <row r="94" spans="1:16" s="1" customFormat="1" ht="17.25" customHeight="1">
      <c r="A94" s="8">
        <v>15</v>
      </c>
      <c r="B94" s="8" t="s">
        <v>25</v>
      </c>
      <c r="C94" s="9" t="s">
        <v>129</v>
      </c>
      <c r="D94" s="8" t="s">
        <v>128</v>
      </c>
      <c r="E94" s="8" t="s">
        <v>123</v>
      </c>
      <c r="F94" s="46" t="s">
        <v>44</v>
      </c>
      <c r="G94" s="8" t="s">
        <v>117</v>
      </c>
      <c r="H94" s="8" t="s">
        <v>124</v>
      </c>
      <c r="I94" s="8">
        <v>4003</v>
      </c>
      <c r="J94" s="8">
        <v>8</v>
      </c>
      <c r="K94" s="8">
        <v>64.6</v>
      </c>
      <c r="L94" s="8">
        <f t="shared" si="9"/>
        <v>38.76</v>
      </c>
      <c r="M94" s="14">
        <v>79.5</v>
      </c>
      <c r="N94" s="14">
        <f t="shared" si="10"/>
        <v>31.8</v>
      </c>
      <c r="O94" s="14">
        <f t="shared" si="11"/>
        <v>70.56</v>
      </c>
      <c r="P94" s="8">
        <v>4</v>
      </c>
    </row>
    <row r="95" spans="1:16" s="1" customFormat="1" ht="17.25" customHeight="1">
      <c r="A95" s="8">
        <v>27</v>
      </c>
      <c r="B95" s="8" t="s">
        <v>18</v>
      </c>
      <c r="C95" s="9" t="s">
        <v>130</v>
      </c>
      <c r="D95" s="8" t="s">
        <v>126</v>
      </c>
      <c r="E95" s="8" t="s">
        <v>123</v>
      </c>
      <c r="F95" s="46" t="s">
        <v>116</v>
      </c>
      <c r="G95" s="8" t="s">
        <v>117</v>
      </c>
      <c r="H95" s="8" t="s">
        <v>124</v>
      </c>
      <c r="I95" s="8">
        <v>4003</v>
      </c>
      <c r="J95" s="8">
        <v>8</v>
      </c>
      <c r="K95" s="8">
        <v>65</v>
      </c>
      <c r="L95" s="8">
        <f t="shared" si="9"/>
        <v>39</v>
      </c>
      <c r="M95" s="14">
        <v>76.82</v>
      </c>
      <c r="N95" s="14">
        <f t="shared" si="10"/>
        <v>30.727999999999998</v>
      </c>
      <c r="O95" s="14">
        <f t="shared" si="11"/>
        <v>69.728</v>
      </c>
      <c r="P95" s="8">
        <v>5</v>
      </c>
    </row>
    <row r="96" spans="1:16" s="1" customFormat="1" ht="17.25" customHeight="1">
      <c r="A96" s="8">
        <v>16</v>
      </c>
      <c r="B96" s="8" t="s">
        <v>18</v>
      </c>
      <c r="C96" s="9" t="s">
        <v>131</v>
      </c>
      <c r="D96" s="8" t="s">
        <v>126</v>
      </c>
      <c r="E96" s="8" t="s">
        <v>123</v>
      </c>
      <c r="F96" s="46" t="s">
        <v>116</v>
      </c>
      <c r="G96" s="8" t="s">
        <v>117</v>
      </c>
      <c r="H96" s="8" t="s">
        <v>124</v>
      </c>
      <c r="I96" s="8">
        <v>4003</v>
      </c>
      <c r="J96" s="8">
        <v>8</v>
      </c>
      <c r="K96" s="8">
        <v>61.7</v>
      </c>
      <c r="L96" s="8">
        <f t="shared" si="9"/>
        <v>37.02</v>
      </c>
      <c r="M96" s="14">
        <v>80.72</v>
      </c>
      <c r="N96" s="14">
        <f t="shared" si="10"/>
        <v>32.288000000000004</v>
      </c>
      <c r="O96" s="14">
        <f t="shared" si="11"/>
        <v>69.308</v>
      </c>
      <c r="P96" s="8">
        <v>6</v>
      </c>
    </row>
    <row r="97" spans="1:16" s="1" customFormat="1" ht="17.25" customHeight="1">
      <c r="A97" s="8">
        <v>22</v>
      </c>
      <c r="B97" s="8" t="s">
        <v>18</v>
      </c>
      <c r="C97" s="9" t="s">
        <v>132</v>
      </c>
      <c r="D97" s="8" t="s">
        <v>133</v>
      </c>
      <c r="E97" s="8" t="s">
        <v>43</v>
      </c>
      <c r="F97" s="46" t="s">
        <v>116</v>
      </c>
      <c r="G97" s="8" t="s">
        <v>117</v>
      </c>
      <c r="H97" s="8" t="s">
        <v>124</v>
      </c>
      <c r="I97" s="8">
        <v>4003</v>
      </c>
      <c r="J97" s="8">
        <v>8</v>
      </c>
      <c r="K97" s="8">
        <v>59.1</v>
      </c>
      <c r="L97" s="8">
        <f t="shared" si="9"/>
        <v>35.46</v>
      </c>
      <c r="M97" s="14">
        <v>83.4</v>
      </c>
      <c r="N97" s="14">
        <f t="shared" si="10"/>
        <v>33.36000000000001</v>
      </c>
      <c r="O97" s="14">
        <f t="shared" si="11"/>
        <v>68.82000000000001</v>
      </c>
      <c r="P97" s="8">
        <v>7</v>
      </c>
    </row>
    <row r="98" spans="1:16" s="1" customFormat="1" ht="17.25" customHeight="1">
      <c r="A98" s="8">
        <v>18</v>
      </c>
      <c r="B98" s="8" t="s">
        <v>18</v>
      </c>
      <c r="C98" s="9" t="s">
        <v>134</v>
      </c>
      <c r="D98" s="8" t="s">
        <v>126</v>
      </c>
      <c r="E98" s="8" t="s">
        <v>123</v>
      </c>
      <c r="F98" s="46" t="s">
        <v>116</v>
      </c>
      <c r="G98" s="8" t="s">
        <v>117</v>
      </c>
      <c r="H98" s="8" t="s">
        <v>124</v>
      </c>
      <c r="I98" s="8">
        <v>4003</v>
      </c>
      <c r="J98" s="8">
        <v>8</v>
      </c>
      <c r="K98" s="8">
        <v>63.9</v>
      </c>
      <c r="L98" s="8">
        <f t="shared" si="9"/>
        <v>38.339999999999996</v>
      </c>
      <c r="M98" s="14">
        <v>75.02</v>
      </c>
      <c r="N98" s="14">
        <f t="shared" si="10"/>
        <v>30.008</v>
      </c>
      <c r="O98" s="14">
        <f t="shared" si="11"/>
        <v>68.348</v>
      </c>
      <c r="P98" s="8">
        <v>8</v>
      </c>
    </row>
    <row r="99" spans="1:16" s="1" customFormat="1" ht="17.25" customHeight="1">
      <c r="A99" s="8">
        <v>5</v>
      </c>
      <c r="B99" s="8" t="s">
        <v>18</v>
      </c>
      <c r="C99" s="9" t="s">
        <v>33</v>
      </c>
      <c r="D99" s="10" t="s">
        <v>135</v>
      </c>
      <c r="E99" s="8" t="s">
        <v>43</v>
      </c>
      <c r="F99" s="46" t="s">
        <v>116</v>
      </c>
      <c r="G99" s="8" t="s">
        <v>117</v>
      </c>
      <c r="H99" s="8" t="s">
        <v>124</v>
      </c>
      <c r="I99" s="8">
        <v>4003</v>
      </c>
      <c r="J99" s="8">
        <v>8</v>
      </c>
      <c r="K99" s="8">
        <v>62.1</v>
      </c>
      <c r="L99" s="8">
        <f t="shared" si="9"/>
        <v>37.26</v>
      </c>
      <c r="M99" s="14">
        <v>77.16</v>
      </c>
      <c r="N99" s="14">
        <f t="shared" si="10"/>
        <v>30.864</v>
      </c>
      <c r="O99" s="14">
        <f t="shared" si="11"/>
        <v>68.124</v>
      </c>
      <c r="P99" s="8"/>
    </row>
    <row r="100" spans="1:16" s="1" customFormat="1" ht="17.25" customHeight="1">
      <c r="A100" s="8">
        <v>28</v>
      </c>
      <c r="B100" s="8" t="s">
        <v>25</v>
      </c>
      <c r="C100" s="9" t="s">
        <v>136</v>
      </c>
      <c r="D100" s="8" t="s">
        <v>128</v>
      </c>
      <c r="E100" s="8" t="s">
        <v>123</v>
      </c>
      <c r="F100" s="46" t="s">
        <v>116</v>
      </c>
      <c r="G100" s="8" t="s">
        <v>117</v>
      </c>
      <c r="H100" s="8" t="s">
        <v>124</v>
      </c>
      <c r="I100" s="8">
        <v>4003</v>
      </c>
      <c r="J100" s="8">
        <v>8</v>
      </c>
      <c r="K100" s="8">
        <v>62.3</v>
      </c>
      <c r="L100" s="8">
        <f t="shared" si="9"/>
        <v>37.379999999999995</v>
      </c>
      <c r="M100" s="14">
        <v>76.08</v>
      </c>
      <c r="N100" s="14">
        <f t="shared" si="10"/>
        <v>30.432000000000002</v>
      </c>
      <c r="O100" s="14">
        <f t="shared" si="11"/>
        <v>67.812</v>
      </c>
      <c r="P100" s="8"/>
    </row>
    <row r="101" spans="1:16" s="1" customFormat="1" ht="17.25" customHeight="1">
      <c r="A101" s="8">
        <v>3</v>
      </c>
      <c r="B101" s="8" t="s">
        <v>25</v>
      </c>
      <c r="C101" s="9" t="s">
        <v>137</v>
      </c>
      <c r="D101" s="8" t="s">
        <v>34</v>
      </c>
      <c r="E101" s="8" t="s">
        <v>43</v>
      </c>
      <c r="F101" s="46" t="s">
        <v>116</v>
      </c>
      <c r="G101" s="8" t="s">
        <v>117</v>
      </c>
      <c r="H101" s="8" t="s">
        <v>124</v>
      </c>
      <c r="I101" s="8">
        <v>4003</v>
      </c>
      <c r="J101" s="8">
        <v>8</v>
      </c>
      <c r="K101" s="8">
        <v>63.9</v>
      </c>
      <c r="L101" s="8">
        <f t="shared" si="9"/>
        <v>38.339999999999996</v>
      </c>
      <c r="M101" s="14">
        <v>70.92</v>
      </c>
      <c r="N101" s="14">
        <f t="shared" si="10"/>
        <v>28.368000000000002</v>
      </c>
      <c r="O101" s="14">
        <f t="shared" si="11"/>
        <v>66.708</v>
      </c>
      <c r="P101" s="8"/>
    </row>
    <row r="102" spans="1:16" s="1" customFormat="1" ht="17.25" customHeight="1">
      <c r="A102" s="8">
        <v>31</v>
      </c>
      <c r="B102" s="8" t="s">
        <v>18</v>
      </c>
      <c r="C102" s="9" t="s">
        <v>138</v>
      </c>
      <c r="D102" s="8" t="s">
        <v>34</v>
      </c>
      <c r="E102" s="8" t="s">
        <v>43</v>
      </c>
      <c r="F102" s="46" t="s">
        <v>116</v>
      </c>
      <c r="G102" s="8" t="s">
        <v>117</v>
      </c>
      <c r="H102" s="8" t="s">
        <v>124</v>
      </c>
      <c r="I102" s="8">
        <v>4003</v>
      </c>
      <c r="J102" s="8">
        <v>8</v>
      </c>
      <c r="K102" s="8">
        <v>61.3</v>
      </c>
      <c r="L102" s="8">
        <f t="shared" si="9"/>
        <v>36.779999999999994</v>
      </c>
      <c r="M102" s="14">
        <v>72.04</v>
      </c>
      <c r="N102" s="14">
        <f t="shared" si="10"/>
        <v>28.816000000000003</v>
      </c>
      <c r="O102" s="14">
        <f t="shared" si="11"/>
        <v>65.596</v>
      </c>
      <c r="P102" s="8"/>
    </row>
    <row r="103" spans="1:16" s="1" customFormat="1" ht="17.25" customHeight="1">
      <c r="A103" s="8">
        <v>7</v>
      </c>
      <c r="B103" s="8" t="s">
        <v>25</v>
      </c>
      <c r="C103" s="9" t="s">
        <v>139</v>
      </c>
      <c r="D103" s="8" t="s">
        <v>140</v>
      </c>
      <c r="E103" s="8" t="s">
        <v>123</v>
      </c>
      <c r="F103" s="46" t="s">
        <v>116</v>
      </c>
      <c r="G103" s="8" t="s">
        <v>117</v>
      </c>
      <c r="H103" s="8" t="s">
        <v>124</v>
      </c>
      <c r="I103" s="8">
        <v>4003</v>
      </c>
      <c r="J103" s="8">
        <v>8</v>
      </c>
      <c r="K103" s="8">
        <v>57.9</v>
      </c>
      <c r="L103" s="8">
        <f t="shared" si="9"/>
        <v>34.739999999999995</v>
      </c>
      <c r="M103" s="14">
        <v>76.7</v>
      </c>
      <c r="N103" s="14">
        <f t="shared" si="10"/>
        <v>30.680000000000003</v>
      </c>
      <c r="O103" s="14">
        <f t="shared" si="11"/>
        <v>65.42</v>
      </c>
      <c r="P103" s="8"/>
    </row>
    <row r="104" spans="1:16" s="1" customFormat="1" ht="17.25" customHeight="1">
      <c r="A104" s="8">
        <v>1</v>
      </c>
      <c r="B104" s="8" t="s">
        <v>25</v>
      </c>
      <c r="C104" s="9" t="s">
        <v>141</v>
      </c>
      <c r="D104" s="8" t="s">
        <v>128</v>
      </c>
      <c r="E104" s="8" t="s">
        <v>123</v>
      </c>
      <c r="F104" s="46" t="s">
        <v>116</v>
      </c>
      <c r="G104" s="8" t="s">
        <v>117</v>
      </c>
      <c r="H104" s="8" t="s">
        <v>124</v>
      </c>
      <c r="I104" s="8">
        <v>4003</v>
      </c>
      <c r="J104" s="8">
        <v>8</v>
      </c>
      <c r="K104" s="8">
        <v>62.8</v>
      </c>
      <c r="L104" s="8">
        <f t="shared" si="9"/>
        <v>37.68</v>
      </c>
      <c r="M104" s="14">
        <v>68.9</v>
      </c>
      <c r="N104" s="14">
        <f t="shared" si="10"/>
        <v>27.560000000000002</v>
      </c>
      <c r="O104" s="14">
        <f t="shared" si="11"/>
        <v>65.24000000000001</v>
      </c>
      <c r="P104" s="8"/>
    </row>
    <row r="105" spans="1:16" s="1" customFormat="1" ht="17.25" customHeight="1">
      <c r="A105" s="8">
        <v>9</v>
      </c>
      <c r="B105" s="8" t="s">
        <v>25</v>
      </c>
      <c r="C105" s="9" t="s">
        <v>142</v>
      </c>
      <c r="D105" s="8" t="s">
        <v>143</v>
      </c>
      <c r="E105" s="8" t="s">
        <v>123</v>
      </c>
      <c r="F105" s="46" t="s">
        <v>116</v>
      </c>
      <c r="G105" s="8" t="s">
        <v>117</v>
      </c>
      <c r="H105" s="8" t="s">
        <v>124</v>
      </c>
      <c r="I105" s="8">
        <v>4003</v>
      </c>
      <c r="J105" s="8">
        <v>8</v>
      </c>
      <c r="K105" s="8">
        <v>61.5</v>
      </c>
      <c r="L105" s="8">
        <f t="shared" si="9"/>
        <v>36.9</v>
      </c>
      <c r="M105" s="14">
        <v>70.74</v>
      </c>
      <c r="N105" s="14">
        <f t="shared" si="10"/>
        <v>28.296</v>
      </c>
      <c r="O105" s="14">
        <f t="shared" si="11"/>
        <v>65.196</v>
      </c>
      <c r="P105" s="8"/>
    </row>
    <row r="106" spans="1:16" s="1" customFormat="1" ht="17.25" customHeight="1">
      <c r="A106" s="8">
        <v>12</v>
      </c>
      <c r="B106" s="8" t="s">
        <v>18</v>
      </c>
      <c r="C106" s="9" t="s">
        <v>144</v>
      </c>
      <c r="D106" s="8" t="s">
        <v>126</v>
      </c>
      <c r="E106" s="8" t="s">
        <v>123</v>
      </c>
      <c r="F106" s="46" t="s">
        <v>116</v>
      </c>
      <c r="G106" s="8" t="s">
        <v>117</v>
      </c>
      <c r="H106" s="8" t="s">
        <v>124</v>
      </c>
      <c r="I106" s="8">
        <v>4003</v>
      </c>
      <c r="J106" s="8">
        <v>8</v>
      </c>
      <c r="K106" s="8">
        <v>60.1</v>
      </c>
      <c r="L106" s="8">
        <f t="shared" si="9"/>
        <v>36.06</v>
      </c>
      <c r="M106" s="14">
        <v>72.02</v>
      </c>
      <c r="N106" s="14">
        <f t="shared" si="10"/>
        <v>28.808</v>
      </c>
      <c r="O106" s="14">
        <f t="shared" si="11"/>
        <v>64.868</v>
      </c>
      <c r="P106" s="8"/>
    </row>
    <row r="107" spans="1:16" s="1" customFormat="1" ht="17.25" customHeight="1">
      <c r="A107" s="8">
        <v>26</v>
      </c>
      <c r="B107" s="8" t="s">
        <v>18</v>
      </c>
      <c r="C107" s="9" t="s">
        <v>145</v>
      </c>
      <c r="D107" s="8" t="s">
        <v>34</v>
      </c>
      <c r="E107" s="8" t="s">
        <v>43</v>
      </c>
      <c r="F107" s="46" t="s">
        <v>116</v>
      </c>
      <c r="G107" s="8" t="s">
        <v>117</v>
      </c>
      <c r="H107" s="8" t="s">
        <v>124</v>
      </c>
      <c r="I107" s="8">
        <v>4003</v>
      </c>
      <c r="J107" s="8">
        <v>8</v>
      </c>
      <c r="K107" s="8">
        <v>57.7</v>
      </c>
      <c r="L107" s="8">
        <f t="shared" si="9"/>
        <v>34.62</v>
      </c>
      <c r="M107" s="14">
        <v>73.4</v>
      </c>
      <c r="N107" s="14">
        <f t="shared" si="10"/>
        <v>29.360000000000003</v>
      </c>
      <c r="O107" s="14">
        <f t="shared" si="11"/>
        <v>63.980000000000004</v>
      </c>
      <c r="P107" s="8"/>
    </row>
    <row r="108" spans="1:16" s="1" customFormat="1" ht="17.25" customHeight="1">
      <c r="A108" s="8">
        <v>24</v>
      </c>
      <c r="B108" s="8" t="s">
        <v>25</v>
      </c>
      <c r="C108" s="9" t="s">
        <v>19</v>
      </c>
      <c r="D108" s="10" t="s">
        <v>146</v>
      </c>
      <c r="E108" s="8" t="s">
        <v>43</v>
      </c>
      <c r="F108" s="46" t="s">
        <v>116</v>
      </c>
      <c r="G108" s="8" t="s">
        <v>117</v>
      </c>
      <c r="H108" s="8" t="s">
        <v>124</v>
      </c>
      <c r="I108" s="8">
        <v>4003</v>
      </c>
      <c r="J108" s="8">
        <v>8</v>
      </c>
      <c r="K108" s="8">
        <v>62</v>
      </c>
      <c r="L108" s="8">
        <f t="shared" si="9"/>
        <v>37.199999999999996</v>
      </c>
      <c r="M108" s="14">
        <v>65.44</v>
      </c>
      <c r="N108" s="14">
        <f t="shared" si="10"/>
        <v>26.176000000000002</v>
      </c>
      <c r="O108" s="14">
        <f t="shared" si="11"/>
        <v>63.376</v>
      </c>
      <c r="P108" s="8"/>
    </row>
    <row r="109" spans="1:16" s="1" customFormat="1" ht="17.25" customHeight="1">
      <c r="A109" s="8">
        <v>32</v>
      </c>
      <c r="B109" s="8" t="s">
        <v>18</v>
      </c>
      <c r="C109" s="9" t="s">
        <v>147</v>
      </c>
      <c r="D109" s="10" t="s">
        <v>122</v>
      </c>
      <c r="E109" s="8" t="s">
        <v>123</v>
      </c>
      <c r="F109" s="46" t="s">
        <v>116</v>
      </c>
      <c r="G109" s="8" t="s">
        <v>117</v>
      </c>
      <c r="H109" s="8" t="s">
        <v>124</v>
      </c>
      <c r="I109" s="8">
        <v>4003</v>
      </c>
      <c r="J109" s="8">
        <v>8</v>
      </c>
      <c r="K109" s="8">
        <v>58.3</v>
      </c>
      <c r="L109" s="8">
        <f t="shared" si="9"/>
        <v>34.98</v>
      </c>
      <c r="M109" s="14">
        <v>70.46</v>
      </c>
      <c r="N109" s="14">
        <f t="shared" si="10"/>
        <v>28.183999999999997</v>
      </c>
      <c r="O109" s="14">
        <f t="shared" si="11"/>
        <v>63.163999999999994</v>
      </c>
      <c r="P109" s="8"/>
    </row>
    <row r="110" spans="1:16" s="1" customFormat="1" ht="17.25" customHeight="1">
      <c r="A110" s="8">
        <v>23</v>
      </c>
      <c r="B110" s="8" t="s">
        <v>18</v>
      </c>
      <c r="C110" s="9" t="s">
        <v>148</v>
      </c>
      <c r="D110" s="8" t="s">
        <v>126</v>
      </c>
      <c r="E110" s="8" t="s">
        <v>123</v>
      </c>
      <c r="F110" s="46" t="s">
        <v>116</v>
      </c>
      <c r="G110" s="8" t="s">
        <v>117</v>
      </c>
      <c r="H110" s="8" t="s">
        <v>124</v>
      </c>
      <c r="I110" s="8">
        <v>4003</v>
      </c>
      <c r="J110" s="8">
        <v>8</v>
      </c>
      <c r="K110" s="8">
        <v>59.7</v>
      </c>
      <c r="L110" s="8">
        <f t="shared" si="9"/>
        <v>35.82</v>
      </c>
      <c r="M110" s="14">
        <v>0</v>
      </c>
      <c r="N110" s="14">
        <f t="shared" si="10"/>
        <v>0</v>
      </c>
      <c r="O110" s="14">
        <f t="shared" si="11"/>
        <v>35.82</v>
      </c>
      <c r="P110" s="8"/>
    </row>
    <row r="111" spans="1:16" ht="36" customHeight="1">
      <c r="A111" s="45" t="s">
        <v>149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</row>
    <row r="112" spans="1:16" s="1" customFormat="1" ht="17.25" customHeight="1">
      <c r="A112" s="6" t="s">
        <v>1</v>
      </c>
      <c r="B112" s="26" t="s">
        <v>2</v>
      </c>
      <c r="C112" s="27" t="s">
        <v>3</v>
      </c>
      <c r="D112" s="26" t="s">
        <v>4</v>
      </c>
      <c r="E112" s="26" t="s">
        <v>5</v>
      </c>
      <c r="F112" s="26" t="s">
        <v>6</v>
      </c>
      <c r="G112" s="26" t="s">
        <v>7</v>
      </c>
      <c r="H112" s="26" t="s">
        <v>8</v>
      </c>
      <c r="I112" s="26" t="s">
        <v>9</v>
      </c>
      <c r="J112" s="26" t="s">
        <v>10</v>
      </c>
      <c r="K112" s="30" t="s">
        <v>11</v>
      </c>
      <c r="L112" s="31"/>
      <c r="M112" s="32" t="s">
        <v>12</v>
      </c>
      <c r="N112" s="33"/>
      <c r="O112" s="34" t="s">
        <v>13</v>
      </c>
      <c r="P112" s="35" t="s">
        <v>14</v>
      </c>
    </row>
    <row r="113" spans="1:16" s="1" customFormat="1" ht="22.5" customHeight="1">
      <c r="A113" s="6"/>
      <c r="B113" s="28"/>
      <c r="C113" s="29"/>
      <c r="D113" s="28"/>
      <c r="E113" s="28"/>
      <c r="F113" s="28"/>
      <c r="G113" s="28"/>
      <c r="H113" s="28"/>
      <c r="I113" s="28"/>
      <c r="J113" s="28"/>
      <c r="K113" s="7" t="s">
        <v>15</v>
      </c>
      <c r="L113" s="8" t="s">
        <v>16</v>
      </c>
      <c r="M113" s="13" t="s">
        <v>15</v>
      </c>
      <c r="N113" s="14" t="s">
        <v>17</v>
      </c>
      <c r="O113" s="36"/>
      <c r="P113" s="18"/>
    </row>
    <row r="114" spans="1:16" s="1" customFormat="1" ht="26.25" customHeight="1">
      <c r="A114" s="8">
        <v>24</v>
      </c>
      <c r="B114" s="8" t="s">
        <v>18</v>
      </c>
      <c r="C114" s="9" t="s">
        <v>150</v>
      </c>
      <c r="D114" s="8" t="s">
        <v>111</v>
      </c>
      <c r="E114" s="8" t="s">
        <v>123</v>
      </c>
      <c r="F114" s="8" t="s">
        <v>44</v>
      </c>
      <c r="G114" s="8" t="s">
        <v>117</v>
      </c>
      <c r="H114" s="10" t="s">
        <v>151</v>
      </c>
      <c r="I114" s="8">
        <v>4004</v>
      </c>
      <c r="J114" s="8">
        <v>3</v>
      </c>
      <c r="K114" s="8">
        <v>60.2</v>
      </c>
      <c r="L114" s="8">
        <f>K114*0.6</f>
        <v>36.12</v>
      </c>
      <c r="M114" s="14">
        <v>72.3</v>
      </c>
      <c r="N114" s="14">
        <f>M114*0.4</f>
        <v>28.92</v>
      </c>
      <c r="O114" s="14">
        <f>L114+N114</f>
        <v>65.03999999999999</v>
      </c>
      <c r="P114" s="8">
        <v>1</v>
      </c>
    </row>
    <row r="115" spans="1:16" s="1" customFormat="1" ht="26.25" customHeight="1">
      <c r="A115" s="8">
        <v>18</v>
      </c>
      <c r="B115" s="8" t="s">
        <v>18</v>
      </c>
      <c r="C115" s="9" t="s">
        <v>152</v>
      </c>
      <c r="D115" s="8" t="s">
        <v>153</v>
      </c>
      <c r="E115" s="8" t="s">
        <v>123</v>
      </c>
      <c r="F115" s="8" t="s">
        <v>44</v>
      </c>
      <c r="G115" s="8" t="s">
        <v>117</v>
      </c>
      <c r="H115" s="10" t="s">
        <v>151</v>
      </c>
      <c r="I115" s="8">
        <v>4004</v>
      </c>
      <c r="J115" s="8">
        <v>3</v>
      </c>
      <c r="K115" s="8">
        <v>59.1</v>
      </c>
      <c r="L115" s="8">
        <f>K115*0.6</f>
        <v>35.46</v>
      </c>
      <c r="M115" s="14">
        <v>70</v>
      </c>
      <c r="N115" s="14">
        <f>M115*0.4</f>
        <v>28</v>
      </c>
      <c r="O115" s="14">
        <f>L115+N115</f>
        <v>63.46</v>
      </c>
      <c r="P115" s="8">
        <v>2</v>
      </c>
    </row>
    <row r="116" spans="1:16" s="1" customFormat="1" ht="26.25" customHeight="1">
      <c r="A116" s="8">
        <v>10</v>
      </c>
      <c r="B116" s="8" t="s">
        <v>18</v>
      </c>
      <c r="C116" s="9" t="s">
        <v>154</v>
      </c>
      <c r="D116" s="8" t="s">
        <v>34</v>
      </c>
      <c r="E116" s="8" t="s">
        <v>123</v>
      </c>
      <c r="F116" s="8" t="s">
        <v>44</v>
      </c>
      <c r="G116" s="8" t="s">
        <v>117</v>
      </c>
      <c r="H116" s="10" t="s">
        <v>151</v>
      </c>
      <c r="I116" s="8">
        <v>4004</v>
      </c>
      <c r="J116" s="8">
        <v>3</v>
      </c>
      <c r="K116" s="8">
        <v>58.4</v>
      </c>
      <c r="L116" s="8">
        <f>K116*0.6</f>
        <v>35.04</v>
      </c>
      <c r="M116" s="14">
        <v>69.9</v>
      </c>
      <c r="N116" s="14">
        <f>M116*0.4</f>
        <v>27.960000000000004</v>
      </c>
      <c r="O116" s="14">
        <f>L116+N116</f>
        <v>63</v>
      </c>
      <c r="P116" s="8"/>
    </row>
    <row r="117" spans="1:16" ht="36" customHeight="1">
      <c r="A117" s="45" t="s">
        <v>149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</row>
    <row r="118" spans="1:16" s="1" customFormat="1" ht="17.25" customHeight="1">
      <c r="A118" s="6" t="s">
        <v>1</v>
      </c>
      <c r="B118" s="26" t="s">
        <v>2</v>
      </c>
      <c r="C118" s="27" t="s">
        <v>3</v>
      </c>
      <c r="D118" s="26" t="s">
        <v>4</v>
      </c>
      <c r="E118" s="26" t="s">
        <v>5</v>
      </c>
      <c r="F118" s="26" t="s">
        <v>6</v>
      </c>
      <c r="G118" s="26" t="s">
        <v>7</v>
      </c>
      <c r="H118" s="26" t="s">
        <v>8</v>
      </c>
      <c r="I118" s="26" t="s">
        <v>9</v>
      </c>
      <c r="J118" s="26" t="s">
        <v>10</v>
      </c>
      <c r="K118" s="30" t="s">
        <v>11</v>
      </c>
      <c r="L118" s="31"/>
      <c r="M118" s="32" t="s">
        <v>12</v>
      </c>
      <c r="N118" s="33"/>
      <c r="O118" s="34" t="s">
        <v>13</v>
      </c>
      <c r="P118" s="35" t="s">
        <v>14</v>
      </c>
    </row>
    <row r="119" spans="1:16" s="1" customFormat="1" ht="22.5" customHeight="1">
      <c r="A119" s="6"/>
      <c r="B119" s="28"/>
      <c r="C119" s="29"/>
      <c r="D119" s="28"/>
      <c r="E119" s="28"/>
      <c r="F119" s="28"/>
      <c r="G119" s="28"/>
      <c r="H119" s="28"/>
      <c r="I119" s="28"/>
      <c r="J119" s="28"/>
      <c r="K119" s="7" t="s">
        <v>15</v>
      </c>
      <c r="L119" s="8" t="s">
        <v>16</v>
      </c>
      <c r="M119" s="13" t="s">
        <v>15</v>
      </c>
      <c r="N119" s="14" t="s">
        <v>17</v>
      </c>
      <c r="O119" s="36"/>
      <c r="P119" s="18"/>
    </row>
    <row r="120" spans="1:16" s="1" customFormat="1" ht="26.25" customHeight="1">
      <c r="A120" s="8">
        <v>5</v>
      </c>
      <c r="B120" s="8" t="s">
        <v>25</v>
      </c>
      <c r="C120" s="9" t="s">
        <v>155</v>
      </c>
      <c r="D120" s="8" t="s">
        <v>95</v>
      </c>
      <c r="E120" s="8" t="s">
        <v>156</v>
      </c>
      <c r="F120" s="8" t="s">
        <v>116</v>
      </c>
      <c r="G120" s="8" t="s">
        <v>117</v>
      </c>
      <c r="H120" s="8" t="s">
        <v>157</v>
      </c>
      <c r="I120" s="8">
        <v>4006</v>
      </c>
      <c r="J120" s="8">
        <v>4</v>
      </c>
      <c r="K120" s="8">
        <v>63</v>
      </c>
      <c r="L120" s="8">
        <f>K120*0.6</f>
        <v>37.8</v>
      </c>
      <c r="M120" s="14">
        <v>74.9</v>
      </c>
      <c r="N120" s="14">
        <f>M120*0.4</f>
        <v>29.960000000000004</v>
      </c>
      <c r="O120" s="14">
        <f>L120+N120</f>
        <v>67.76</v>
      </c>
      <c r="P120" s="8">
        <v>1</v>
      </c>
    </row>
    <row r="121" spans="1:16" s="1" customFormat="1" ht="26.25" customHeight="1">
      <c r="A121" s="8">
        <v>7</v>
      </c>
      <c r="B121" s="8" t="s">
        <v>25</v>
      </c>
      <c r="C121" s="9" t="s">
        <v>33</v>
      </c>
      <c r="D121" s="8" t="s">
        <v>34</v>
      </c>
      <c r="E121" s="8" t="s">
        <v>43</v>
      </c>
      <c r="F121" s="8" t="s">
        <v>116</v>
      </c>
      <c r="G121" s="8" t="s">
        <v>117</v>
      </c>
      <c r="H121" s="8" t="s">
        <v>157</v>
      </c>
      <c r="I121" s="8">
        <v>4006</v>
      </c>
      <c r="J121" s="8">
        <v>4</v>
      </c>
      <c r="K121" s="8">
        <v>53.6</v>
      </c>
      <c r="L121" s="8">
        <f>K121*0.6</f>
        <v>32.16</v>
      </c>
      <c r="M121" s="14">
        <v>86.2</v>
      </c>
      <c r="N121" s="14">
        <f>M121*0.4</f>
        <v>34.480000000000004</v>
      </c>
      <c r="O121" s="14">
        <f>L121+N121</f>
        <v>66.64</v>
      </c>
      <c r="P121" s="8">
        <v>2</v>
      </c>
    </row>
    <row r="122" spans="1:16" ht="36" customHeight="1">
      <c r="A122" s="45" t="s">
        <v>149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</row>
    <row r="123" spans="1:16" s="1" customFormat="1" ht="17.25" customHeight="1">
      <c r="A123" s="6" t="s">
        <v>1</v>
      </c>
      <c r="B123" s="26" t="s">
        <v>2</v>
      </c>
      <c r="C123" s="27" t="s">
        <v>3</v>
      </c>
      <c r="D123" s="26" t="s">
        <v>4</v>
      </c>
      <c r="E123" s="26" t="s">
        <v>5</v>
      </c>
      <c r="F123" s="26" t="s">
        <v>6</v>
      </c>
      <c r="G123" s="26" t="s">
        <v>7</v>
      </c>
      <c r="H123" s="26" t="s">
        <v>8</v>
      </c>
      <c r="I123" s="26" t="s">
        <v>9</v>
      </c>
      <c r="J123" s="26" t="s">
        <v>10</v>
      </c>
      <c r="K123" s="30" t="s">
        <v>11</v>
      </c>
      <c r="L123" s="31"/>
      <c r="M123" s="32" t="s">
        <v>12</v>
      </c>
      <c r="N123" s="33"/>
      <c r="O123" s="34" t="s">
        <v>13</v>
      </c>
      <c r="P123" s="35" t="s">
        <v>14</v>
      </c>
    </row>
    <row r="124" spans="1:16" s="1" customFormat="1" ht="22.5" customHeight="1">
      <c r="A124" s="6"/>
      <c r="B124" s="28"/>
      <c r="C124" s="29"/>
      <c r="D124" s="28"/>
      <c r="E124" s="28"/>
      <c r="F124" s="28"/>
      <c r="G124" s="28"/>
      <c r="H124" s="28"/>
      <c r="I124" s="28"/>
      <c r="J124" s="28"/>
      <c r="K124" s="7" t="s">
        <v>15</v>
      </c>
      <c r="L124" s="8" t="s">
        <v>16</v>
      </c>
      <c r="M124" s="13" t="s">
        <v>15</v>
      </c>
      <c r="N124" s="14" t="s">
        <v>17</v>
      </c>
      <c r="O124" s="36"/>
      <c r="P124" s="18"/>
    </row>
    <row r="125" spans="1:16" s="1" customFormat="1" ht="26.25" customHeight="1">
      <c r="A125" s="8">
        <v>14</v>
      </c>
      <c r="B125" s="8" t="s">
        <v>25</v>
      </c>
      <c r="C125" s="9" t="s">
        <v>64</v>
      </c>
      <c r="D125" s="8" t="s">
        <v>158</v>
      </c>
      <c r="E125" s="8" t="s">
        <v>43</v>
      </c>
      <c r="F125" s="8" t="s">
        <v>116</v>
      </c>
      <c r="G125" s="8" t="s">
        <v>117</v>
      </c>
      <c r="H125" s="10" t="s">
        <v>66</v>
      </c>
      <c r="I125" s="8">
        <v>4007</v>
      </c>
      <c r="J125" s="8">
        <v>2</v>
      </c>
      <c r="K125" s="8">
        <v>57.5</v>
      </c>
      <c r="L125" s="8">
        <f>K125*0.6</f>
        <v>34.5</v>
      </c>
      <c r="M125" s="14">
        <v>76.6</v>
      </c>
      <c r="N125" s="14">
        <f>M125*0.4</f>
        <v>30.64</v>
      </c>
      <c r="O125" s="14">
        <f>L125+N125</f>
        <v>65.14</v>
      </c>
      <c r="P125" s="8">
        <v>1</v>
      </c>
    </row>
    <row r="126" spans="1:16" s="1" customFormat="1" ht="26.25" customHeight="1">
      <c r="A126" s="8">
        <v>22</v>
      </c>
      <c r="B126" s="8" t="s">
        <v>18</v>
      </c>
      <c r="C126" s="9" t="s">
        <v>28</v>
      </c>
      <c r="D126" s="10" t="s">
        <v>86</v>
      </c>
      <c r="E126" s="8" t="s">
        <v>43</v>
      </c>
      <c r="F126" s="8" t="s">
        <v>116</v>
      </c>
      <c r="G126" s="8" t="s">
        <v>117</v>
      </c>
      <c r="H126" s="10" t="s">
        <v>66</v>
      </c>
      <c r="I126" s="8">
        <v>4007</v>
      </c>
      <c r="J126" s="8">
        <v>2</v>
      </c>
      <c r="K126" s="8">
        <v>54.7</v>
      </c>
      <c r="L126" s="8">
        <f>K126*0.6</f>
        <v>32.82</v>
      </c>
      <c r="M126" s="14">
        <v>77.3</v>
      </c>
      <c r="N126" s="14">
        <f>M126*0.4</f>
        <v>30.92</v>
      </c>
      <c r="O126" s="14">
        <f>L126+N126</f>
        <v>63.74</v>
      </c>
      <c r="P126" s="8">
        <v>2</v>
      </c>
    </row>
    <row r="127" spans="1:16" s="1" customFormat="1" ht="26.25" customHeight="1">
      <c r="A127" s="8">
        <v>17</v>
      </c>
      <c r="B127" s="8" t="s">
        <v>25</v>
      </c>
      <c r="C127" s="9" t="s">
        <v>159</v>
      </c>
      <c r="D127" s="10" t="s">
        <v>160</v>
      </c>
      <c r="E127" s="8" t="s">
        <v>43</v>
      </c>
      <c r="F127" s="8" t="s">
        <v>116</v>
      </c>
      <c r="G127" s="8" t="s">
        <v>117</v>
      </c>
      <c r="H127" s="10" t="s">
        <v>66</v>
      </c>
      <c r="I127" s="8">
        <v>4007</v>
      </c>
      <c r="J127" s="8">
        <v>2</v>
      </c>
      <c r="K127" s="8">
        <v>52</v>
      </c>
      <c r="L127" s="8">
        <f>K127*0.6</f>
        <v>31.2</v>
      </c>
      <c r="M127" s="14">
        <v>78.6</v>
      </c>
      <c r="N127" s="14">
        <f>M127*0.4</f>
        <v>31.439999999999998</v>
      </c>
      <c r="O127" s="14">
        <f>L127+N127</f>
        <v>62.64</v>
      </c>
      <c r="P127" s="8"/>
    </row>
    <row r="128" spans="1:16" s="1" customFormat="1" ht="26.25" customHeight="1">
      <c r="A128" s="8">
        <v>26</v>
      </c>
      <c r="B128" s="8" t="s">
        <v>18</v>
      </c>
      <c r="C128" s="9" t="s">
        <v>161</v>
      </c>
      <c r="D128" s="10" t="s">
        <v>86</v>
      </c>
      <c r="E128" s="8" t="s">
        <v>43</v>
      </c>
      <c r="F128" s="8" t="s">
        <v>116</v>
      </c>
      <c r="G128" s="8" t="s">
        <v>117</v>
      </c>
      <c r="H128" s="10" t="s">
        <v>66</v>
      </c>
      <c r="I128" s="8">
        <v>4007</v>
      </c>
      <c r="J128" s="8">
        <v>2</v>
      </c>
      <c r="K128" s="8">
        <v>51.1</v>
      </c>
      <c r="L128" s="8">
        <f>K128*0.6</f>
        <v>30.66</v>
      </c>
      <c r="M128" s="14">
        <v>75.2</v>
      </c>
      <c r="N128" s="14">
        <f>M128*0.4</f>
        <v>30.080000000000002</v>
      </c>
      <c r="O128" s="14">
        <f>L128+N128</f>
        <v>60.74</v>
      </c>
      <c r="P128" s="8"/>
    </row>
  </sheetData>
  <sheetProtection/>
  <mergeCells count="270">
    <mergeCell ref="A1:P1"/>
    <mergeCell ref="K2:L2"/>
    <mergeCell ref="M2:N2"/>
    <mergeCell ref="A11:P11"/>
    <mergeCell ref="K12:L12"/>
    <mergeCell ref="M12:N12"/>
    <mergeCell ref="A16:P16"/>
    <mergeCell ref="K17:L17"/>
    <mergeCell ref="M17:N17"/>
    <mergeCell ref="A22:P22"/>
    <mergeCell ref="K23:L23"/>
    <mergeCell ref="M23:N23"/>
    <mergeCell ref="A26:P26"/>
    <mergeCell ref="K27:L27"/>
    <mergeCell ref="M27:N27"/>
    <mergeCell ref="A32:P32"/>
    <mergeCell ref="K33:L33"/>
    <mergeCell ref="M33:N33"/>
    <mergeCell ref="A38:P38"/>
    <mergeCell ref="K39:L39"/>
    <mergeCell ref="M39:N39"/>
    <mergeCell ref="A43:P43"/>
    <mergeCell ref="K44:L44"/>
    <mergeCell ref="M44:N44"/>
    <mergeCell ref="A48:P48"/>
    <mergeCell ref="K49:L49"/>
    <mergeCell ref="M49:N49"/>
    <mergeCell ref="A60:P60"/>
    <mergeCell ref="K61:L61"/>
    <mergeCell ref="M61:N61"/>
    <mergeCell ref="A65:P65"/>
    <mergeCell ref="K66:L66"/>
    <mergeCell ref="M66:N66"/>
    <mergeCell ref="A69:P69"/>
    <mergeCell ref="K70:L70"/>
    <mergeCell ref="M70:N70"/>
    <mergeCell ref="A78:P78"/>
    <mergeCell ref="K79:L79"/>
    <mergeCell ref="M79:N79"/>
    <mergeCell ref="A82:P82"/>
    <mergeCell ref="K83:L83"/>
    <mergeCell ref="M83:N83"/>
    <mergeCell ref="A88:P88"/>
    <mergeCell ref="K89:L89"/>
    <mergeCell ref="M89:N89"/>
    <mergeCell ref="A111:P111"/>
    <mergeCell ref="K112:L112"/>
    <mergeCell ref="M112:N112"/>
    <mergeCell ref="A117:P117"/>
    <mergeCell ref="K118:L118"/>
    <mergeCell ref="M118:N118"/>
    <mergeCell ref="A122:P122"/>
    <mergeCell ref="K123:L123"/>
    <mergeCell ref="M123:N123"/>
    <mergeCell ref="A2:A3"/>
    <mergeCell ref="A12:A13"/>
    <mergeCell ref="A17:A18"/>
    <mergeCell ref="A23:A24"/>
    <mergeCell ref="A27:A28"/>
    <mergeCell ref="A33:A34"/>
    <mergeCell ref="A39:A40"/>
    <mergeCell ref="A44:A45"/>
    <mergeCell ref="A49:A50"/>
    <mergeCell ref="A61:A62"/>
    <mergeCell ref="A66:A67"/>
    <mergeCell ref="A70:A71"/>
    <mergeCell ref="A79:A80"/>
    <mergeCell ref="A83:A84"/>
    <mergeCell ref="A89:A90"/>
    <mergeCell ref="A112:A113"/>
    <mergeCell ref="A118:A119"/>
    <mergeCell ref="A123:A124"/>
    <mergeCell ref="B2:B3"/>
    <mergeCell ref="B12:B13"/>
    <mergeCell ref="B17:B18"/>
    <mergeCell ref="B23:B24"/>
    <mergeCell ref="B27:B28"/>
    <mergeCell ref="B33:B34"/>
    <mergeCell ref="B39:B40"/>
    <mergeCell ref="B44:B45"/>
    <mergeCell ref="B49:B50"/>
    <mergeCell ref="B61:B62"/>
    <mergeCell ref="B66:B67"/>
    <mergeCell ref="B70:B71"/>
    <mergeCell ref="B79:B80"/>
    <mergeCell ref="B83:B84"/>
    <mergeCell ref="B89:B90"/>
    <mergeCell ref="B112:B113"/>
    <mergeCell ref="B118:B119"/>
    <mergeCell ref="B123:B124"/>
    <mergeCell ref="C2:C3"/>
    <mergeCell ref="C12:C13"/>
    <mergeCell ref="C17:C18"/>
    <mergeCell ref="C23:C24"/>
    <mergeCell ref="C27:C28"/>
    <mergeCell ref="C33:C34"/>
    <mergeCell ref="C39:C40"/>
    <mergeCell ref="C44:C45"/>
    <mergeCell ref="C49:C50"/>
    <mergeCell ref="C61:C62"/>
    <mergeCell ref="C66:C67"/>
    <mergeCell ref="C70:C71"/>
    <mergeCell ref="C79:C80"/>
    <mergeCell ref="C83:C84"/>
    <mergeCell ref="C89:C90"/>
    <mergeCell ref="C112:C113"/>
    <mergeCell ref="C118:C119"/>
    <mergeCell ref="C123:C124"/>
    <mergeCell ref="D2:D3"/>
    <mergeCell ref="D12:D13"/>
    <mergeCell ref="D17:D18"/>
    <mergeCell ref="D23:D24"/>
    <mergeCell ref="D27:D28"/>
    <mergeCell ref="D33:D34"/>
    <mergeCell ref="D39:D40"/>
    <mergeCell ref="D44:D45"/>
    <mergeCell ref="D49:D50"/>
    <mergeCell ref="D61:D62"/>
    <mergeCell ref="D66:D67"/>
    <mergeCell ref="D70:D71"/>
    <mergeCell ref="D79:D80"/>
    <mergeCell ref="D83:D84"/>
    <mergeCell ref="D89:D90"/>
    <mergeCell ref="D112:D113"/>
    <mergeCell ref="D118:D119"/>
    <mergeCell ref="D123:D124"/>
    <mergeCell ref="E2:E3"/>
    <mergeCell ref="E12:E13"/>
    <mergeCell ref="E17:E18"/>
    <mergeCell ref="E23:E24"/>
    <mergeCell ref="E27:E28"/>
    <mergeCell ref="E33:E34"/>
    <mergeCell ref="E39:E40"/>
    <mergeCell ref="E44:E45"/>
    <mergeCell ref="E49:E50"/>
    <mergeCell ref="E61:E62"/>
    <mergeCell ref="E66:E67"/>
    <mergeCell ref="E70:E71"/>
    <mergeCell ref="E79:E80"/>
    <mergeCell ref="E83:E84"/>
    <mergeCell ref="E89:E90"/>
    <mergeCell ref="E112:E113"/>
    <mergeCell ref="E118:E119"/>
    <mergeCell ref="E123:E124"/>
    <mergeCell ref="F2:F3"/>
    <mergeCell ref="F12:F13"/>
    <mergeCell ref="F17:F18"/>
    <mergeCell ref="F23:F24"/>
    <mergeCell ref="F27:F28"/>
    <mergeCell ref="F33:F34"/>
    <mergeCell ref="F39:F40"/>
    <mergeCell ref="F44:F45"/>
    <mergeCell ref="F49:F50"/>
    <mergeCell ref="F61:F62"/>
    <mergeCell ref="F66:F67"/>
    <mergeCell ref="F70:F71"/>
    <mergeCell ref="F79:F80"/>
    <mergeCell ref="F83:F84"/>
    <mergeCell ref="F89:F90"/>
    <mergeCell ref="F112:F113"/>
    <mergeCell ref="F118:F119"/>
    <mergeCell ref="F123:F124"/>
    <mergeCell ref="G2:G3"/>
    <mergeCell ref="G12:G13"/>
    <mergeCell ref="G17:G18"/>
    <mergeCell ref="G23:G24"/>
    <mergeCell ref="G27:G28"/>
    <mergeCell ref="G33:G34"/>
    <mergeCell ref="G39:G40"/>
    <mergeCell ref="G44:G45"/>
    <mergeCell ref="G49:G50"/>
    <mergeCell ref="G61:G62"/>
    <mergeCell ref="G66:G67"/>
    <mergeCell ref="G70:G71"/>
    <mergeCell ref="G79:G80"/>
    <mergeCell ref="G83:G84"/>
    <mergeCell ref="G89:G90"/>
    <mergeCell ref="G112:G113"/>
    <mergeCell ref="G118:G119"/>
    <mergeCell ref="G123:G124"/>
    <mergeCell ref="H2:H3"/>
    <mergeCell ref="H12:H13"/>
    <mergeCell ref="H17:H18"/>
    <mergeCell ref="H23:H24"/>
    <mergeCell ref="H27:H28"/>
    <mergeCell ref="H33:H34"/>
    <mergeCell ref="H39:H40"/>
    <mergeCell ref="H44:H45"/>
    <mergeCell ref="H49:H50"/>
    <mergeCell ref="H61:H62"/>
    <mergeCell ref="H66:H67"/>
    <mergeCell ref="H70:H71"/>
    <mergeCell ref="H79:H80"/>
    <mergeCell ref="H83:H84"/>
    <mergeCell ref="H89:H90"/>
    <mergeCell ref="H112:H113"/>
    <mergeCell ref="H118:H119"/>
    <mergeCell ref="H123:H124"/>
    <mergeCell ref="I2:I3"/>
    <mergeCell ref="I12:I13"/>
    <mergeCell ref="I17:I18"/>
    <mergeCell ref="I23:I24"/>
    <mergeCell ref="I27:I28"/>
    <mergeCell ref="I33:I34"/>
    <mergeCell ref="I39:I40"/>
    <mergeCell ref="I44:I45"/>
    <mergeCell ref="I49:I50"/>
    <mergeCell ref="I61:I62"/>
    <mergeCell ref="I66:I67"/>
    <mergeCell ref="I70:I71"/>
    <mergeCell ref="I79:I80"/>
    <mergeCell ref="I83:I84"/>
    <mergeCell ref="I89:I90"/>
    <mergeCell ref="I112:I113"/>
    <mergeCell ref="I118:I119"/>
    <mergeCell ref="I123:I124"/>
    <mergeCell ref="J2:J3"/>
    <mergeCell ref="J12:J13"/>
    <mergeCell ref="J17:J18"/>
    <mergeCell ref="J23:J24"/>
    <mergeCell ref="J27:J28"/>
    <mergeCell ref="J33:J34"/>
    <mergeCell ref="J39:J40"/>
    <mergeCell ref="J44:J45"/>
    <mergeCell ref="J49:J50"/>
    <mergeCell ref="J61:J62"/>
    <mergeCell ref="J66:J67"/>
    <mergeCell ref="J70:J71"/>
    <mergeCell ref="J79:J80"/>
    <mergeCell ref="J83:J84"/>
    <mergeCell ref="J89:J90"/>
    <mergeCell ref="J112:J113"/>
    <mergeCell ref="J118:J119"/>
    <mergeCell ref="J123:J124"/>
    <mergeCell ref="O2:O3"/>
    <mergeCell ref="O12:O13"/>
    <mergeCell ref="O17:O18"/>
    <mergeCell ref="O23:O24"/>
    <mergeCell ref="O27:O28"/>
    <mergeCell ref="O33:O34"/>
    <mergeCell ref="O39:O40"/>
    <mergeCell ref="O44:O45"/>
    <mergeCell ref="O49:O50"/>
    <mergeCell ref="O61:O62"/>
    <mergeCell ref="O66:O67"/>
    <mergeCell ref="O70:O71"/>
    <mergeCell ref="O79:O80"/>
    <mergeCell ref="O83:O84"/>
    <mergeCell ref="O89:O90"/>
    <mergeCell ref="O112:O113"/>
    <mergeCell ref="O118:O119"/>
    <mergeCell ref="O123:O124"/>
    <mergeCell ref="P2:P3"/>
    <mergeCell ref="P12:P13"/>
    <mergeCell ref="P17:P18"/>
    <mergeCell ref="P23:P24"/>
    <mergeCell ref="P27:P28"/>
    <mergeCell ref="P33:P34"/>
    <mergeCell ref="P39:P40"/>
    <mergeCell ref="P44:P45"/>
    <mergeCell ref="P49:P50"/>
    <mergeCell ref="P61:P62"/>
    <mergeCell ref="P66:P67"/>
    <mergeCell ref="P70:P71"/>
    <mergeCell ref="P79:P80"/>
    <mergeCell ref="P83:P84"/>
    <mergeCell ref="P89:P90"/>
    <mergeCell ref="P112:P113"/>
    <mergeCell ref="P118:P119"/>
    <mergeCell ref="P123:P124"/>
  </mergeCells>
  <printOptions/>
  <pageMargins left="0.16" right="0.16" top="0.59" bottom="0.59" header="0.51" footer="0.51"/>
  <pageSetup horizontalDpi="600" verticalDpi="600" orientation="landscape" paperSize="9"/>
  <rowBreaks count="6" manualBreakCount="6">
    <brk id="37" max="255" man="1"/>
    <brk id="47" max="255" man="1"/>
    <brk id="77" max="255" man="1"/>
    <brk id="81" max="255" man="1"/>
    <brk id="87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B2" sqref="B1:B65536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8.125" style="2" customWidth="1"/>
    <col min="4" max="4" width="18.875" style="37" customWidth="1"/>
    <col min="5" max="5" width="5.25390625" style="0" customWidth="1"/>
    <col min="6" max="6" width="8.375" style="37" customWidth="1"/>
    <col min="7" max="7" width="11.00390625" style="0" customWidth="1"/>
    <col min="8" max="8" width="9.25390625" style="0" customWidth="1"/>
    <col min="9" max="9" width="5.50390625" style="0" customWidth="1"/>
    <col min="10" max="11" width="5.875" style="0" customWidth="1"/>
    <col min="12" max="12" width="7.75390625" style="0" customWidth="1"/>
    <col min="13" max="13" width="6.75390625" style="38" customWidth="1"/>
    <col min="14" max="14" width="7.50390625" style="38" customWidth="1"/>
    <col min="15" max="15" width="7.125" style="38" customWidth="1"/>
    <col min="16" max="16" width="5.625" style="4" customWidth="1"/>
  </cols>
  <sheetData>
    <row r="1" spans="1:16" ht="36" customHeight="1">
      <c r="A1" s="5" t="s">
        <v>162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17.2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/>
      <c r="M2" s="40" t="s">
        <v>12</v>
      </c>
      <c r="N2" s="40"/>
      <c r="O2" s="40" t="s">
        <v>13</v>
      </c>
      <c r="P2" s="8" t="s">
        <v>14</v>
      </c>
    </row>
    <row r="3" spans="1:16" s="1" customFormat="1" ht="22.5" customHeight="1">
      <c r="A3" s="6"/>
      <c r="B3" s="7"/>
      <c r="C3" s="6"/>
      <c r="D3" s="7"/>
      <c r="E3" s="7"/>
      <c r="F3" s="7"/>
      <c r="G3" s="7"/>
      <c r="H3" s="7"/>
      <c r="I3" s="7"/>
      <c r="J3" s="7"/>
      <c r="K3" s="7" t="s">
        <v>15</v>
      </c>
      <c r="L3" s="8" t="s">
        <v>16</v>
      </c>
      <c r="M3" s="40" t="s">
        <v>15</v>
      </c>
      <c r="N3" s="41" t="s">
        <v>17</v>
      </c>
      <c r="O3" s="40"/>
      <c r="P3" s="8"/>
    </row>
    <row r="4" spans="1:16" s="1" customFormat="1" ht="20.25" customHeight="1">
      <c r="A4" s="16">
        <v>28</v>
      </c>
      <c r="B4" s="16" t="s">
        <v>18</v>
      </c>
      <c r="C4" s="39" t="s">
        <v>35</v>
      </c>
      <c r="D4" s="10" t="s">
        <v>163</v>
      </c>
      <c r="E4" s="16" t="s">
        <v>123</v>
      </c>
      <c r="F4" s="8" t="s">
        <v>164</v>
      </c>
      <c r="G4" s="16" t="s">
        <v>23</v>
      </c>
      <c r="H4" s="16" t="s">
        <v>165</v>
      </c>
      <c r="I4" s="16">
        <v>1013</v>
      </c>
      <c r="J4" s="16">
        <v>1</v>
      </c>
      <c r="K4" s="16">
        <v>51.1</v>
      </c>
      <c r="L4" s="8">
        <f>K4*0.6</f>
        <v>30.66</v>
      </c>
      <c r="M4" s="41">
        <v>83.42</v>
      </c>
      <c r="N4" s="42">
        <f>M4*0.4</f>
        <v>33.368</v>
      </c>
      <c r="O4" s="42">
        <f>L4+N4</f>
        <v>64.028</v>
      </c>
      <c r="P4" s="16">
        <v>1</v>
      </c>
    </row>
    <row r="5" spans="1:16" s="1" customFormat="1" ht="40.5" customHeight="1">
      <c r="A5" s="16">
        <v>12</v>
      </c>
      <c r="B5" s="16" t="s">
        <v>18</v>
      </c>
      <c r="C5" s="39" t="s">
        <v>166</v>
      </c>
      <c r="D5" s="10" t="s">
        <v>163</v>
      </c>
      <c r="E5" s="16" t="s">
        <v>123</v>
      </c>
      <c r="F5" s="8" t="s">
        <v>164</v>
      </c>
      <c r="G5" s="16" t="s">
        <v>23</v>
      </c>
      <c r="H5" s="16" t="s">
        <v>165</v>
      </c>
      <c r="I5" s="16">
        <v>1013</v>
      </c>
      <c r="J5" s="16">
        <v>1</v>
      </c>
      <c r="K5" s="16">
        <v>47.6</v>
      </c>
      <c r="L5" s="8">
        <f>K5*0.6</f>
        <v>28.56</v>
      </c>
      <c r="M5" s="41">
        <v>68.66</v>
      </c>
      <c r="N5" s="42">
        <f>M5*0.4</f>
        <v>27.464</v>
      </c>
      <c r="O5" s="42">
        <f>L5+N5</f>
        <v>56.024</v>
      </c>
      <c r="P5" s="16"/>
    </row>
    <row r="6" spans="1:16" s="1" customFormat="1" ht="21.75" customHeight="1">
      <c r="A6" s="16" t="s">
        <v>57</v>
      </c>
      <c r="B6" s="16" t="s">
        <v>25</v>
      </c>
      <c r="C6" s="39" t="s">
        <v>35</v>
      </c>
      <c r="D6" s="8" t="s">
        <v>167</v>
      </c>
      <c r="E6" s="16" t="s">
        <v>43</v>
      </c>
      <c r="F6" s="8" t="s">
        <v>164</v>
      </c>
      <c r="G6" s="16" t="s">
        <v>23</v>
      </c>
      <c r="H6" s="16" t="s">
        <v>165</v>
      </c>
      <c r="I6" s="16">
        <v>1013</v>
      </c>
      <c r="J6" s="16">
        <v>1</v>
      </c>
      <c r="K6" s="16">
        <v>48.3</v>
      </c>
      <c r="L6" s="8">
        <f>K6*0.6</f>
        <v>28.979999999999997</v>
      </c>
      <c r="M6" s="41">
        <v>0</v>
      </c>
      <c r="N6" s="42">
        <f>M6*0.4</f>
        <v>0</v>
      </c>
      <c r="O6" s="42">
        <f>L6+N6</f>
        <v>28.979999999999997</v>
      </c>
      <c r="P6" s="16"/>
    </row>
    <row r="7" spans="1:16" ht="36" customHeight="1">
      <c r="A7" s="11" t="s">
        <v>168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1" customFormat="1" ht="17.25" customHeight="1">
      <c r="A8" s="6" t="s">
        <v>1</v>
      </c>
      <c r="B8" s="7" t="s">
        <v>2</v>
      </c>
      <c r="C8" s="6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/>
      <c r="M8" s="40" t="s">
        <v>12</v>
      </c>
      <c r="N8" s="40"/>
      <c r="O8" s="40" t="s">
        <v>13</v>
      </c>
      <c r="P8" s="8" t="s">
        <v>14</v>
      </c>
    </row>
    <row r="9" spans="1:16" s="1" customFormat="1" ht="22.5" customHeight="1">
      <c r="A9" s="6"/>
      <c r="B9" s="7"/>
      <c r="C9" s="6"/>
      <c r="D9" s="7"/>
      <c r="E9" s="7"/>
      <c r="F9" s="7"/>
      <c r="G9" s="7"/>
      <c r="H9" s="7"/>
      <c r="I9" s="7"/>
      <c r="J9" s="7"/>
      <c r="K9" s="7" t="s">
        <v>15</v>
      </c>
      <c r="L9" s="8" t="s">
        <v>16</v>
      </c>
      <c r="M9" s="40" t="s">
        <v>15</v>
      </c>
      <c r="N9" s="41" t="s">
        <v>17</v>
      </c>
      <c r="O9" s="40"/>
      <c r="P9" s="8"/>
    </row>
    <row r="10" spans="1:16" s="1" customFormat="1" ht="32.25" customHeight="1">
      <c r="A10" s="16">
        <v>5</v>
      </c>
      <c r="B10" s="16" t="s">
        <v>25</v>
      </c>
      <c r="C10" s="39" t="s">
        <v>169</v>
      </c>
      <c r="D10" s="8" t="s">
        <v>170</v>
      </c>
      <c r="E10" s="16" t="s">
        <v>123</v>
      </c>
      <c r="F10" s="8" t="s">
        <v>171</v>
      </c>
      <c r="G10" s="16" t="s">
        <v>172</v>
      </c>
      <c r="H10" s="8" t="s">
        <v>173</v>
      </c>
      <c r="I10" s="16">
        <v>1014</v>
      </c>
      <c r="J10" s="16">
        <v>1</v>
      </c>
      <c r="K10" s="8">
        <v>49.3</v>
      </c>
      <c r="L10" s="8">
        <f>K10*0.6</f>
        <v>29.58</v>
      </c>
      <c r="M10" s="41">
        <v>83.48</v>
      </c>
      <c r="N10" s="42">
        <f>M10*0.4</f>
        <v>33.392</v>
      </c>
      <c r="O10" s="42">
        <f>L10+N10</f>
        <v>62.972</v>
      </c>
      <c r="P10" s="16">
        <v>1</v>
      </c>
    </row>
    <row r="11" spans="1:16" s="1" customFormat="1" ht="32.25" customHeight="1">
      <c r="A11" s="16">
        <v>24</v>
      </c>
      <c r="B11" s="16" t="s">
        <v>25</v>
      </c>
      <c r="C11" s="39" t="s">
        <v>174</v>
      </c>
      <c r="D11" s="8" t="s">
        <v>175</v>
      </c>
      <c r="E11" s="16" t="s">
        <v>123</v>
      </c>
      <c r="F11" s="8" t="s">
        <v>171</v>
      </c>
      <c r="G11" s="16" t="s">
        <v>172</v>
      </c>
      <c r="H11" s="8" t="s">
        <v>173</v>
      </c>
      <c r="I11" s="16">
        <v>1014</v>
      </c>
      <c r="J11" s="16">
        <v>1</v>
      </c>
      <c r="K11" s="8">
        <v>55.2</v>
      </c>
      <c r="L11" s="8">
        <f>K11*0.6</f>
        <v>33.12</v>
      </c>
      <c r="M11" s="41">
        <v>65.8</v>
      </c>
      <c r="N11" s="42">
        <f>M11*0.4</f>
        <v>26.32</v>
      </c>
      <c r="O11" s="42">
        <f>L11+N11</f>
        <v>59.44</v>
      </c>
      <c r="P11" s="16"/>
    </row>
    <row r="12" spans="1:16" s="1" customFormat="1" ht="32.25" customHeight="1">
      <c r="A12" s="16">
        <v>17</v>
      </c>
      <c r="B12" s="16" t="s">
        <v>25</v>
      </c>
      <c r="C12" s="39" t="s">
        <v>176</v>
      </c>
      <c r="D12" s="8" t="s">
        <v>175</v>
      </c>
      <c r="E12" s="16" t="s">
        <v>123</v>
      </c>
      <c r="F12" s="8" t="s">
        <v>171</v>
      </c>
      <c r="G12" s="16" t="s">
        <v>172</v>
      </c>
      <c r="H12" s="8" t="s">
        <v>173</v>
      </c>
      <c r="I12" s="16">
        <v>1014</v>
      </c>
      <c r="J12" s="16">
        <v>1</v>
      </c>
      <c r="K12" s="8">
        <v>47.7</v>
      </c>
      <c r="L12" s="8">
        <f>K12*0.6</f>
        <v>28.62</v>
      </c>
      <c r="M12" s="41">
        <v>75.46</v>
      </c>
      <c r="N12" s="42">
        <f>M12*0.4</f>
        <v>30.183999999999997</v>
      </c>
      <c r="O12" s="42">
        <f>L12+N12</f>
        <v>58.804</v>
      </c>
      <c r="P12" s="16"/>
    </row>
    <row r="13" spans="1:16" ht="36" customHeight="1">
      <c r="A13" s="11" t="s">
        <v>93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1" customFormat="1" ht="17.25" customHeight="1">
      <c r="A14" s="6" t="s">
        <v>1</v>
      </c>
      <c r="B14" s="7" t="s">
        <v>2</v>
      </c>
      <c r="C14" s="6" t="s">
        <v>3</v>
      </c>
      <c r="D14" s="7" t="s">
        <v>4</v>
      </c>
      <c r="E14" s="7" t="s">
        <v>5</v>
      </c>
      <c r="F14" s="7" t="s">
        <v>6</v>
      </c>
      <c r="G14" s="7" t="s">
        <v>7</v>
      </c>
      <c r="H14" s="7" t="s">
        <v>8</v>
      </c>
      <c r="I14" s="7" t="s">
        <v>9</v>
      </c>
      <c r="J14" s="7" t="s">
        <v>10</v>
      </c>
      <c r="K14" s="7" t="s">
        <v>11</v>
      </c>
      <c r="L14" s="7"/>
      <c r="M14" s="40" t="s">
        <v>12</v>
      </c>
      <c r="N14" s="40"/>
      <c r="O14" s="40" t="s">
        <v>13</v>
      </c>
      <c r="P14" s="8" t="s">
        <v>14</v>
      </c>
    </row>
    <row r="15" spans="1:16" s="1" customFormat="1" ht="22.5" customHeight="1">
      <c r="A15" s="6"/>
      <c r="B15" s="7"/>
      <c r="C15" s="6"/>
      <c r="D15" s="7"/>
      <c r="E15" s="7"/>
      <c r="F15" s="7"/>
      <c r="G15" s="7"/>
      <c r="H15" s="7"/>
      <c r="I15" s="7"/>
      <c r="J15" s="7"/>
      <c r="K15" s="7" t="s">
        <v>15</v>
      </c>
      <c r="L15" s="8" t="s">
        <v>16</v>
      </c>
      <c r="M15" s="40" t="s">
        <v>15</v>
      </c>
      <c r="N15" s="41" t="s">
        <v>17</v>
      </c>
      <c r="O15" s="40"/>
      <c r="P15" s="8"/>
    </row>
    <row r="16" spans="1:16" s="1" customFormat="1" ht="38.25" customHeight="1">
      <c r="A16" s="16">
        <v>28</v>
      </c>
      <c r="B16" s="8" t="s">
        <v>18</v>
      </c>
      <c r="C16" s="9" t="s">
        <v>19</v>
      </c>
      <c r="D16" s="8" t="s">
        <v>177</v>
      </c>
      <c r="E16" s="8" t="s">
        <v>43</v>
      </c>
      <c r="F16" s="8"/>
      <c r="G16" s="8" t="s">
        <v>82</v>
      </c>
      <c r="H16" s="8" t="s">
        <v>178</v>
      </c>
      <c r="I16" s="8">
        <v>2007</v>
      </c>
      <c r="J16" s="8">
        <v>2</v>
      </c>
      <c r="K16" s="8">
        <v>54.9</v>
      </c>
      <c r="L16" s="8">
        <f>K16*0.6</f>
        <v>32.94</v>
      </c>
      <c r="M16" s="41">
        <v>75.94</v>
      </c>
      <c r="N16" s="42">
        <f>M16*0.4</f>
        <v>30.376</v>
      </c>
      <c r="O16" s="42">
        <f>L16+N16</f>
        <v>63.316</v>
      </c>
      <c r="P16" s="16">
        <v>1</v>
      </c>
    </row>
    <row r="17" spans="1:16" s="1" customFormat="1" ht="38.25" customHeight="1">
      <c r="A17" s="16">
        <v>32</v>
      </c>
      <c r="B17" s="8" t="s">
        <v>25</v>
      </c>
      <c r="C17" s="9" t="s">
        <v>152</v>
      </c>
      <c r="D17" s="8" t="s">
        <v>179</v>
      </c>
      <c r="E17" s="8" t="s">
        <v>43</v>
      </c>
      <c r="F17" s="8"/>
      <c r="G17" s="8" t="s">
        <v>82</v>
      </c>
      <c r="H17" s="8" t="s">
        <v>178</v>
      </c>
      <c r="I17" s="8">
        <v>2007</v>
      </c>
      <c r="J17" s="8">
        <v>2</v>
      </c>
      <c r="K17" s="8">
        <v>41</v>
      </c>
      <c r="L17" s="8">
        <f>K17*0.6</f>
        <v>24.599999999999998</v>
      </c>
      <c r="M17" s="41">
        <v>72.24</v>
      </c>
      <c r="N17" s="42">
        <f>M17*0.4</f>
        <v>28.896</v>
      </c>
      <c r="O17" s="42">
        <f>L17+N17</f>
        <v>53.495999999999995</v>
      </c>
      <c r="P17" s="16">
        <v>2</v>
      </c>
    </row>
    <row r="18" spans="1:16" ht="36" customHeight="1">
      <c r="A18" s="11" t="s">
        <v>93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1" customFormat="1" ht="17.25" customHeight="1">
      <c r="A19" s="6" t="s">
        <v>1</v>
      </c>
      <c r="B19" s="7" t="s">
        <v>2</v>
      </c>
      <c r="C19" s="6" t="s">
        <v>3</v>
      </c>
      <c r="D19" s="7" t="s">
        <v>4</v>
      </c>
      <c r="E19" s="7" t="s">
        <v>5</v>
      </c>
      <c r="F19" s="7" t="s">
        <v>6</v>
      </c>
      <c r="G19" s="7" t="s">
        <v>7</v>
      </c>
      <c r="H19" s="7" t="s">
        <v>8</v>
      </c>
      <c r="I19" s="7" t="s">
        <v>9</v>
      </c>
      <c r="J19" s="7" t="s">
        <v>10</v>
      </c>
      <c r="K19" s="7" t="s">
        <v>11</v>
      </c>
      <c r="L19" s="7"/>
      <c r="M19" s="40" t="s">
        <v>12</v>
      </c>
      <c r="N19" s="40"/>
      <c r="O19" s="40" t="s">
        <v>13</v>
      </c>
      <c r="P19" s="8" t="s">
        <v>14</v>
      </c>
    </row>
    <row r="20" spans="1:16" s="1" customFormat="1" ht="22.5" customHeight="1">
      <c r="A20" s="6"/>
      <c r="B20" s="7"/>
      <c r="C20" s="6"/>
      <c r="D20" s="7"/>
      <c r="E20" s="7"/>
      <c r="F20" s="7"/>
      <c r="G20" s="7"/>
      <c r="H20" s="7"/>
      <c r="I20" s="7"/>
      <c r="J20" s="7"/>
      <c r="K20" s="7" t="s">
        <v>15</v>
      </c>
      <c r="L20" s="8" t="s">
        <v>16</v>
      </c>
      <c r="M20" s="40" t="s">
        <v>15</v>
      </c>
      <c r="N20" s="41" t="s">
        <v>17</v>
      </c>
      <c r="O20" s="40"/>
      <c r="P20" s="8"/>
    </row>
    <row r="21" spans="1:16" s="1" customFormat="1" ht="29.25" customHeight="1">
      <c r="A21" s="16">
        <v>12</v>
      </c>
      <c r="B21" s="16" t="s">
        <v>18</v>
      </c>
      <c r="C21" s="39" t="s">
        <v>180</v>
      </c>
      <c r="D21" s="8" t="s">
        <v>181</v>
      </c>
      <c r="E21" s="16" t="s">
        <v>43</v>
      </c>
      <c r="F21" s="16" t="s">
        <v>164</v>
      </c>
      <c r="G21" s="16" t="s">
        <v>82</v>
      </c>
      <c r="H21" s="16" t="s">
        <v>182</v>
      </c>
      <c r="I21" s="16">
        <v>2008</v>
      </c>
      <c r="J21" s="8">
        <v>1</v>
      </c>
      <c r="K21" s="8">
        <v>43.6</v>
      </c>
      <c r="L21" s="8">
        <f>K21*0.6</f>
        <v>26.16</v>
      </c>
      <c r="M21" s="41">
        <v>77.46</v>
      </c>
      <c r="N21" s="42">
        <f>M21*0.4</f>
        <v>30.983999999999998</v>
      </c>
      <c r="O21" s="42">
        <f>L21+N21</f>
        <v>57.144</v>
      </c>
      <c r="P21" s="16">
        <v>1</v>
      </c>
    </row>
    <row r="22" spans="1:16" s="1" customFormat="1" ht="29.25" customHeight="1">
      <c r="A22" s="16">
        <v>1</v>
      </c>
      <c r="B22" s="16" t="s">
        <v>18</v>
      </c>
      <c r="C22" s="39" t="s">
        <v>183</v>
      </c>
      <c r="D22" s="8" t="s">
        <v>184</v>
      </c>
      <c r="E22" s="16" t="s">
        <v>43</v>
      </c>
      <c r="F22" s="16" t="s">
        <v>164</v>
      </c>
      <c r="G22" s="16" t="s">
        <v>82</v>
      </c>
      <c r="H22" s="16" t="s">
        <v>182</v>
      </c>
      <c r="I22" s="16">
        <v>2008</v>
      </c>
      <c r="J22" s="8">
        <v>1</v>
      </c>
      <c r="K22" s="8">
        <v>39.2</v>
      </c>
      <c r="L22" s="8">
        <f>K22*0.6</f>
        <v>23.52</v>
      </c>
      <c r="M22" s="41">
        <v>77.66</v>
      </c>
      <c r="N22" s="42">
        <f>M22*0.4</f>
        <v>31.064</v>
      </c>
      <c r="O22" s="42">
        <f>L22+N22</f>
        <v>54.584</v>
      </c>
      <c r="P22" s="16"/>
    </row>
    <row r="23" spans="1:16" s="1" customFormat="1" ht="29.25" customHeight="1">
      <c r="A23" s="16">
        <v>20</v>
      </c>
      <c r="B23" s="16" t="s">
        <v>25</v>
      </c>
      <c r="C23" s="39" t="s">
        <v>36</v>
      </c>
      <c r="D23" s="8" t="s">
        <v>181</v>
      </c>
      <c r="E23" s="16" t="s">
        <v>43</v>
      </c>
      <c r="F23" s="16" t="s">
        <v>164</v>
      </c>
      <c r="G23" s="16" t="s">
        <v>82</v>
      </c>
      <c r="H23" s="16" t="s">
        <v>182</v>
      </c>
      <c r="I23" s="16">
        <v>2008</v>
      </c>
      <c r="J23" s="8">
        <v>1</v>
      </c>
      <c r="K23" s="8">
        <v>43.5</v>
      </c>
      <c r="L23" s="8">
        <f>K23*0.6</f>
        <v>26.099999999999998</v>
      </c>
      <c r="M23" s="41">
        <v>70.8</v>
      </c>
      <c r="N23" s="42">
        <f>M23*0.4</f>
        <v>28.32</v>
      </c>
      <c r="O23" s="42">
        <f>L23+N23</f>
        <v>54.42</v>
      </c>
      <c r="P23" s="16"/>
    </row>
    <row r="24" spans="1:16" ht="36" customHeight="1">
      <c r="A24" s="11" t="s">
        <v>168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1" customFormat="1" ht="17.25" customHeight="1">
      <c r="A25" s="6" t="s">
        <v>1</v>
      </c>
      <c r="B25" s="7" t="s">
        <v>2</v>
      </c>
      <c r="C25" s="6" t="s">
        <v>3</v>
      </c>
      <c r="D25" s="7" t="s">
        <v>4</v>
      </c>
      <c r="E25" s="7" t="s">
        <v>5</v>
      </c>
      <c r="F25" s="7" t="s">
        <v>6</v>
      </c>
      <c r="G25" s="7" t="s">
        <v>7</v>
      </c>
      <c r="H25" s="7" t="s">
        <v>8</v>
      </c>
      <c r="I25" s="7" t="s">
        <v>9</v>
      </c>
      <c r="J25" s="7" t="s">
        <v>10</v>
      </c>
      <c r="K25" s="7" t="s">
        <v>11</v>
      </c>
      <c r="L25" s="7"/>
      <c r="M25" s="40" t="s">
        <v>12</v>
      </c>
      <c r="N25" s="40"/>
      <c r="O25" s="40" t="s">
        <v>13</v>
      </c>
      <c r="P25" s="8" t="s">
        <v>14</v>
      </c>
    </row>
    <row r="26" spans="1:16" s="1" customFormat="1" ht="22.5" customHeight="1">
      <c r="A26" s="6"/>
      <c r="B26" s="7"/>
      <c r="C26" s="6"/>
      <c r="D26" s="7"/>
      <c r="E26" s="7"/>
      <c r="F26" s="7"/>
      <c r="G26" s="7"/>
      <c r="H26" s="7"/>
      <c r="I26" s="7"/>
      <c r="J26" s="7"/>
      <c r="K26" s="7" t="s">
        <v>15</v>
      </c>
      <c r="L26" s="8" t="s">
        <v>16</v>
      </c>
      <c r="M26" s="40" t="s">
        <v>15</v>
      </c>
      <c r="N26" s="41" t="s">
        <v>17</v>
      </c>
      <c r="O26" s="40"/>
      <c r="P26" s="8"/>
    </row>
    <row r="27" spans="1:16" s="1" customFormat="1" ht="33" customHeight="1">
      <c r="A27" s="16">
        <v>19</v>
      </c>
      <c r="B27" s="16" t="s">
        <v>18</v>
      </c>
      <c r="C27" s="39" t="s">
        <v>69</v>
      </c>
      <c r="D27" s="8" t="s">
        <v>185</v>
      </c>
      <c r="E27" s="16" t="s">
        <v>43</v>
      </c>
      <c r="F27" s="16" t="s">
        <v>164</v>
      </c>
      <c r="G27" s="16" t="s">
        <v>186</v>
      </c>
      <c r="H27" s="16" t="s">
        <v>187</v>
      </c>
      <c r="I27" s="16">
        <v>3004</v>
      </c>
      <c r="J27" s="8">
        <v>1</v>
      </c>
      <c r="K27" s="8">
        <v>52.4</v>
      </c>
      <c r="L27" s="8">
        <f>K27*0.6</f>
        <v>31.439999999999998</v>
      </c>
      <c r="M27" s="41">
        <v>73.4</v>
      </c>
      <c r="N27" s="42">
        <f>M27*0.4</f>
        <v>29.360000000000003</v>
      </c>
      <c r="O27" s="42">
        <f>L27+N27</f>
        <v>60.8</v>
      </c>
      <c r="P27" s="16">
        <v>1</v>
      </c>
    </row>
    <row r="28" spans="1:16" s="1" customFormat="1" ht="33" customHeight="1">
      <c r="A28" s="16">
        <v>20</v>
      </c>
      <c r="B28" s="16" t="s">
        <v>25</v>
      </c>
      <c r="C28" s="39" t="s">
        <v>188</v>
      </c>
      <c r="D28" s="8" t="s">
        <v>185</v>
      </c>
      <c r="E28" s="16" t="s">
        <v>43</v>
      </c>
      <c r="F28" s="16" t="s">
        <v>164</v>
      </c>
      <c r="G28" s="16" t="s">
        <v>186</v>
      </c>
      <c r="H28" s="16" t="s">
        <v>187</v>
      </c>
      <c r="I28" s="16">
        <v>3004</v>
      </c>
      <c r="J28" s="8">
        <v>1</v>
      </c>
      <c r="K28" s="8">
        <v>46.1</v>
      </c>
      <c r="L28" s="8">
        <f>K28*0.6</f>
        <v>27.66</v>
      </c>
      <c r="M28" s="41">
        <v>53.1</v>
      </c>
      <c r="N28" s="42">
        <f>M28*0.4</f>
        <v>21.240000000000002</v>
      </c>
      <c r="O28" s="42">
        <f>L28+N28</f>
        <v>48.900000000000006</v>
      </c>
      <c r="P28" s="16"/>
    </row>
    <row r="29" spans="1:16" ht="36" customHeight="1">
      <c r="A29" s="11" t="s">
        <v>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" customFormat="1" ht="17.25" customHeight="1">
      <c r="A30" s="6" t="s">
        <v>1</v>
      </c>
      <c r="B30" s="7" t="s">
        <v>2</v>
      </c>
      <c r="C30" s="6" t="s">
        <v>3</v>
      </c>
      <c r="D30" s="7" t="s">
        <v>4</v>
      </c>
      <c r="E30" s="7" t="s">
        <v>5</v>
      </c>
      <c r="F30" s="7" t="s">
        <v>6</v>
      </c>
      <c r="G30" s="7" t="s">
        <v>7</v>
      </c>
      <c r="H30" s="7" t="s">
        <v>8</v>
      </c>
      <c r="I30" s="7" t="s">
        <v>9</v>
      </c>
      <c r="J30" s="7" t="s">
        <v>10</v>
      </c>
      <c r="K30" s="7" t="s">
        <v>11</v>
      </c>
      <c r="L30" s="7"/>
      <c r="M30" s="40" t="s">
        <v>12</v>
      </c>
      <c r="N30" s="40"/>
      <c r="O30" s="40" t="s">
        <v>13</v>
      </c>
      <c r="P30" s="8" t="s">
        <v>14</v>
      </c>
    </row>
    <row r="31" spans="1:16" s="1" customFormat="1" ht="22.5" customHeight="1">
      <c r="A31" s="6"/>
      <c r="B31" s="7"/>
      <c r="C31" s="6"/>
      <c r="D31" s="7"/>
      <c r="E31" s="7"/>
      <c r="F31" s="7"/>
      <c r="G31" s="7"/>
      <c r="H31" s="7"/>
      <c r="I31" s="7"/>
      <c r="J31" s="7"/>
      <c r="K31" s="7" t="s">
        <v>15</v>
      </c>
      <c r="L31" s="8" t="s">
        <v>16</v>
      </c>
      <c r="M31" s="40" t="s">
        <v>15</v>
      </c>
      <c r="N31" s="41" t="s">
        <v>17</v>
      </c>
      <c r="O31" s="40"/>
      <c r="P31" s="8"/>
    </row>
    <row r="32" spans="1:16" s="1" customFormat="1" ht="30" customHeight="1">
      <c r="A32" s="16">
        <v>19</v>
      </c>
      <c r="B32" s="16" t="s">
        <v>25</v>
      </c>
      <c r="C32" s="39" t="s">
        <v>189</v>
      </c>
      <c r="D32" s="10" t="s">
        <v>190</v>
      </c>
      <c r="E32" s="16" t="s">
        <v>43</v>
      </c>
      <c r="F32" s="16" t="s">
        <v>191</v>
      </c>
      <c r="G32" s="16" t="s">
        <v>117</v>
      </c>
      <c r="H32" s="16" t="s">
        <v>192</v>
      </c>
      <c r="I32" s="16">
        <v>4010</v>
      </c>
      <c r="J32" s="8">
        <v>3</v>
      </c>
      <c r="K32" s="8">
        <v>54</v>
      </c>
      <c r="L32" s="8">
        <f aca="true" t="shared" si="0" ref="L32:L39">K32*0.6</f>
        <v>32.4</v>
      </c>
      <c r="M32" s="41">
        <v>76.4</v>
      </c>
      <c r="N32" s="42">
        <f aca="true" t="shared" si="1" ref="N32:N39">M32*0.4</f>
        <v>30.560000000000002</v>
      </c>
      <c r="O32" s="42">
        <f aca="true" t="shared" si="2" ref="O32:O39">L32+N32</f>
        <v>62.96</v>
      </c>
      <c r="P32" s="16">
        <v>1</v>
      </c>
    </row>
    <row r="33" spans="1:16" s="1" customFormat="1" ht="29.25" customHeight="1">
      <c r="A33" s="16">
        <v>5</v>
      </c>
      <c r="B33" s="16" t="s">
        <v>18</v>
      </c>
      <c r="C33" s="39" t="s">
        <v>193</v>
      </c>
      <c r="D33" s="10" t="s">
        <v>194</v>
      </c>
      <c r="E33" s="16" t="s">
        <v>123</v>
      </c>
      <c r="F33" s="16" t="s">
        <v>191</v>
      </c>
      <c r="G33" s="16" t="s">
        <v>117</v>
      </c>
      <c r="H33" s="16" t="s">
        <v>192</v>
      </c>
      <c r="I33" s="16">
        <v>4010</v>
      </c>
      <c r="J33" s="8">
        <v>3</v>
      </c>
      <c r="K33" s="8">
        <v>53.4</v>
      </c>
      <c r="L33" s="8">
        <f t="shared" si="0"/>
        <v>32.04</v>
      </c>
      <c r="M33" s="41">
        <v>77.2</v>
      </c>
      <c r="N33" s="42">
        <f t="shared" si="1"/>
        <v>30.880000000000003</v>
      </c>
      <c r="O33" s="42">
        <f t="shared" si="2"/>
        <v>62.92</v>
      </c>
      <c r="P33" s="16">
        <v>2</v>
      </c>
    </row>
    <row r="34" spans="1:16" s="1" customFormat="1" ht="29.25" customHeight="1">
      <c r="A34" s="16">
        <v>6</v>
      </c>
      <c r="B34" s="16" t="s">
        <v>25</v>
      </c>
      <c r="C34" s="39" t="s">
        <v>138</v>
      </c>
      <c r="D34" s="10" t="s">
        <v>194</v>
      </c>
      <c r="E34" s="16" t="s">
        <v>123</v>
      </c>
      <c r="F34" s="16" t="s">
        <v>191</v>
      </c>
      <c r="G34" s="16" t="s">
        <v>117</v>
      </c>
      <c r="H34" s="16" t="s">
        <v>192</v>
      </c>
      <c r="I34" s="16">
        <v>4010</v>
      </c>
      <c r="J34" s="8">
        <v>3</v>
      </c>
      <c r="K34" s="8">
        <v>47.4</v>
      </c>
      <c r="L34" s="8">
        <f t="shared" si="0"/>
        <v>28.439999999999998</v>
      </c>
      <c r="M34" s="41">
        <v>72.32</v>
      </c>
      <c r="N34" s="42">
        <f t="shared" si="1"/>
        <v>28.927999999999997</v>
      </c>
      <c r="O34" s="42">
        <f t="shared" si="2"/>
        <v>57.367999999999995</v>
      </c>
      <c r="P34" s="16">
        <v>3</v>
      </c>
    </row>
    <row r="35" spans="1:16" s="1" customFormat="1" ht="29.25" customHeight="1">
      <c r="A35" s="16">
        <v>22</v>
      </c>
      <c r="B35" s="16" t="s">
        <v>18</v>
      </c>
      <c r="C35" s="39" t="s">
        <v>195</v>
      </c>
      <c r="D35" s="10" t="s">
        <v>194</v>
      </c>
      <c r="E35" s="16" t="s">
        <v>123</v>
      </c>
      <c r="F35" s="16" t="s">
        <v>191</v>
      </c>
      <c r="G35" s="16" t="s">
        <v>117</v>
      </c>
      <c r="H35" s="16" t="s">
        <v>192</v>
      </c>
      <c r="I35" s="16">
        <v>4010</v>
      </c>
      <c r="J35" s="8">
        <v>3</v>
      </c>
      <c r="K35" s="8">
        <v>43.3</v>
      </c>
      <c r="L35" s="8">
        <f t="shared" si="0"/>
        <v>25.979999999999997</v>
      </c>
      <c r="M35" s="41">
        <v>75.4</v>
      </c>
      <c r="N35" s="42">
        <f t="shared" si="1"/>
        <v>30.160000000000004</v>
      </c>
      <c r="O35" s="42">
        <f t="shared" si="2"/>
        <v>56.14</v>
      </c>
      <c r="P35" s="16"/>
    </row>
    <row r="36" spans="1:16" s="1" customFormat="1" ht="29.25" customHeight="1">
      <c r="A36" s="16">
        <v>4</v>
      </c>
      <c r="B36" s="16" t="s">
        <v>18</v>
      </c>
      <c r="C36" s="39" t="s">
        <v>196</v>
      </c>
      <c r="D36" s="10" t="s">
        <v>194</v>
      </c>
      <c r="E36" s="16" t="s">
        <v>123</v>
      </c>
      <c r="F36" s="16" t="s">
        <v>191</v>
      </c>
      <c r="G36" s="16" t="s">
        <v>117</v>
      </c>
      <c r="H36" s="16" t="s">
        <v>192</v>
      </c>
      <c r="I36" s="16">
        <v>4010</v>
      </c>
      <c r="J36" s="8">
        <v>3</v>
      </c>
      <c r="K36" s="8">
        <v>42.9</v>
      </c>
      <c r="L36" s="8">
        <f t="shared" si="0"/>
        <v>25.74</v>
      </c>
      <c r="M36" s="41">
        <v>71.6</v>
      </c>
      <c r="N36" s="42">
        <f t="shared" si="1"/>
        <v>28.64</v>
      </c>
      <c r="O36" s="42">
        <f t="shared" si="2"/>
        <v>54.379999999999995</v>
      </c>
      <c r="P36" s="16"/>
    </row>
    <row r="37" spans="1:16" s="1" customFormat="1" ht="29.25" customHeight="1">
      <c r="A37" s="16">
        <v>28</v>
      </c>
      <c r="B37" s="16" t="s">
        <v>18</v>
      </c>
      <c r="C37" s="39" t="s">
        <v>197</v>
      </c>
      <c r="D37" s="10" t="s">
        <v>194</v>
      </c>
      <c r="E37" s="16" t="s">
        <v>123</v>
      </c>
      <c r="F37" s="16" t="s">
        <v>191</v>
      </c>
      <c r="G37" s="16" t="s">
        <v>117</v>
      </c>
      <c r="H37" s="16" t="s">
        <v>192</v>
      </c>
      <c r="I37" s="16">
        <v>4010</v>
      </c>
      <c r="J37" s="8">
        <v>3</v>
      </c>
      <c r="K37" s="8">
        <v>45</v>
      </c>
      <c r="L37" s="8">
        <f t="shared" si="0"/>
        <v>27</v>
      </c>
      <c r="M37" s="41">
        <v>65.4</v>
      </c>
      <c r="N37" s="42">
        <f t="shared" si="1"/>
        <v>26.160000000000004</v>
      </c>
      <c r="O37" s="42">
        <f t="shared" si="2"/>
        <v>53.160000000000004</v>
      </c>
      <c r="P37" s="16"/>
    </row>
    <row r="38" spans="1:16" s="1" customFormat="1" ht="29.25" customHeight="1">
      <c r="A38" s="16">
        <v>13</v>
      </c>
      <c r="B38" s="16" t="s">
        <v>18</v>
      </c>
      <c r="C38" s="39" t="s">
        <v>198</v>
      </c>
      <c r="D38" s="10" t="s">
        <v>194</v>
      </c>
      <c r="E38" s="16" t="s">
        <v>123</v>
      </c>
      <c r="F38" s="16" t="s">
        <v>191</v>
      </c>
      <c r="G38" s="16" t="s">
        <v>117</v>
      </c>
      <c r="H38" s="16" t="s">
        <v>192</v>
      </c>
      <c r="I38" s="16">
        <v>4010</v>
      </c>
      <c r="J38" s="8">
        <v>3</v>
      </c>
      <c r="K38" s="8">
        <v>41.7</v>
      </c>
      <c r="L38" s="8">
        <f t="shared" si="0"/>
        <v>25.02</v>
      </c>
      <c r="M38" s="41">
        <v>66</v>
      </c>
      <c r="N38" s="42">
        <f t="shared" si="1"/>
        <v>26.400000000000002</v>
      </c>
      <c r="O38" s="42">
        <f t="shared" si="2"/>
        <v>51.42</v>
      </c>
      <c r="P38" s="16"/>
    </row>
    <row r="39" spans="1:16" s="1" customFormat="1" ht="29.25" customHeight="1">
      <c r="A39" s="16">
        <v>8</v>
      </c>
      <c r="B39" s="16" t="s">
        <v>18</v>
      </c>
      <c r="C39" s="39" t="s">
        <v>152</v>
      </c>
      <c r="D39" s="10" t="s">
        <v>194</v>
      </c>
      <c r="E39" s="16" t="s">
        <v>123</v>
      </c>
      <c r="F39" s="16" t="s">
        <v>191</v>
      </c>
      <c r="G39" s="16" t="s">
        <v>117</v>
      </c>
      <c r="H39" s="16" t="s">
        <v>192</v>
      </c>
      <c r="I39" s="16">
        <v>4010</v>
      </c>
      <c r="J39" s="8">
        <v>3</v>
      </c>
      <c r="K39" s="8">
        <v>37.4</v>
      </c>
      <c r="L39" s="8">
        <f t="shared" si="0"/>
        <v>22.439999999999998</v>
      </c>
      <c r="M39" s="41">
        <v>70.6</v>
      </c>
      <c r="N39" s="42">
        <f t="shared" si="1"/>
        <v>28.24</v>
      </c>
      <c r="O39" s="42">
        <f t="shared" si="2"/>
        <v>50.67999999999999</v>
      </c>
      <c r="P39" s="16"/>
    </row>
    <row r="40" spans="1:16" ht="36" customHeight="1">
      <c r="A40" s="11" t="s">
        <v>109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" customFormat="1" ht="17.25" customHeight="1">
      <c r="A41" s="6" t="s">
        <v>1</v>
      </c>
      <c r="B41" s="7" t="s">
        <v>2</v>
      </c>
      <c r="C41" s="6" t="s">
        <v>3</v>
      </c>
      <c r="D41" s="7" t="s">
        <v>4</v>
      </c>
      <c r="E41" s="7" t="s">
        <v>5</v>
      </c>
      <c r="F41" s="7" t="s">
        <v>6</v>
      </c>
      <c r="G41" s="7" t="s">
        <v>7</v>
      </c>
      <c r="H41" s="7" t="s">
        <v>8</v>
      </c>
      <c r="I41" s="7" t="s">
        <v>9</v>
      </c>
      <c r="J41" s="7" t="s">
        <v>10</v>
      </c>
      <c r="K41" s="7" t="s">
        <v>11</v>
      </c>
      <c r="L41" s="7"/>
      <c r="M41" s="40" t="s">
        <v>12</v>
      </c>
      <c r="N41" s="40"/>
      <c r="O41" s="40" t="s">
        <v>13</v>
      </c>
      <c r="P41" s="8" t="s">
        <v>14</v>
      </c>
    </row>
    <row r="42" spans="1:16" s="1" customFormat="1" ht="22.5" customHeight="1">
      <c r="A42" s="6"/>
      <c r="B42" s="7"/>
      <c r="C42" s="6"/>
      <c r="D42" s="7"/>
      <c r="E42" s="7"/>
      <c r="F42" s="7"/>
      <c r="G42" s="7"/>
      <c r="H42" s="7"/>
      <c r="I42" s="7"/>
      <c r="J42" s="7"/>
      <c r="K42" s="7" t="s">
        <v>15</v>
      </c>
      <c r="L42" s="8" t="s">
        <v>16</v>
      </c>
      <c r="M42" s="40" t="s">
        <v>15</v>
      </c>
      <c r="N42" s="41" t="s">
        <v>17</v>
      </c>
      <c r="O42" s="40"/>
      <c r="P42" s="8"/>
    </row>
    <row r="43" spans="1:16" s="1" customFormat="1" ht="24" customHeight="1">
      <c r="A43" s="16">
        <v>21</v>
      </c>
      <c r="B43" s="16" t="s">
        <v>18</v>
      </c>
      <c r="C43" s="39" t="s">
        <v>199</v>
      </c>
      <c r="D43" s="10" t="s">
        <v>163</v>
      </c>
      <c r="E43" s="16" t="s">
        <v>123</v>
      </c>
      <c r="F43" s="16" t="s">
        <v>164</v>
      </c>
      <c r="G43" s="16" t="s">
        <v>117</v>
      </c>
      <c r="H43" s="16" t="s">
        <v>187</v>
      </c>
      <c r="I43" s="16">
        <v>4011</v>
      </c>
      <c r="J43" s="8">
        <v>2</v>
      </c>
      <c r="K43" s="8">
        <v>52</v>
      </c>
      <c r="L43" s="8">
        <f aca="true" t="shared" si="3" ref="L43:L48">K43*0.6</f>
        <v>31.2</v>
      </c>
      <c r="M43" s="41">
        <v>72.4</v>
      </c>
      <c r="N43" s="43">
        <f aca="true" t="shared" si="4" ref="N43:N48">M43*0.4</f>
        <v>28.960000000000004</v>
      </c>
      <c r="O43" s="44">
        <f aca="true" t="shared" si="5" ref="O43:O48">L43+N43</f>
        <v>60.160000000000004</v>
      </c>
      <c r="P43" s="16">
        <v>1</v>
      </c>
    </row>
    <row r="44" spans="1:16" s="1" customFormat="1" ht="24" customHeight="1">
      <c r="A44" s="16">
        <v>12</v>
      </c>
      <c r="B44" s="16" t="s">
        <v>18</v>
      </c>
      <c r="C44" s="39" t="s">
        <v>137</v>
      </c>
      <c r="D44" s="10" t="s">
        <v>163</v>
      </c>
      <c r="E44" s="16" t="s">
        <v>123</v>
      </c>
      <c r="F44" s="16" t="s">
        <v>164</v>
      </c>
      <c r="G44" s="16" t="s">
        <v>117</v>
      </c>
      <c r="H44" s="16" t="s">
        <v>187</v>
      </c>
      <c r="I44" s="16">
        <v>4011</v>
      </c>
      <c r="J44" s="8">
        <v>2</v>
      </c>
      <c r="K44" s="8">
        <v>49.8</v>
      </c>
      <c r="L44" s="8">
        <f t="shared" si="3"/>
        <v>29.879999999999995</v>
      </c>
      <c r="M44" s="41">
        <v>73.2</v>
      </c>
      <c r="N44" s="43">
        <f t="shared" si="4"/>
        <v>29.28</v>
      </c>
      <c r="O44" s="44">
        <f t="shared" si="5"/>
        <v>59.16</v>
      </c>
      <c r="P44" s="16">
        <v>2</v>
      </c>
    </row>
    <row r="45" spans="1:16" s="1" customFormat="1" ht="24" customHeight="1">
      <c r="A45" s="16">
        <v>11</v>
      </c>
      <c r="B45" s="16" t="s">
        <v>18</v>
      </c>
      <c r="C45" s="39" t="s">
        <v>200</v>
      </c>
      <c r="D45" s="10" t="s">
        <v>163</v>
      </c>
      <c r="E45" s="16" t="s">
        <v>123</v>
      </c>
      <c r="F45" s="16" t="s">
        <v>164</v>
      </c>
      <c r="G45" s="16" t="s">
        <v>117</v>
      </c>
      <c r="H45" s="16" t="s">
        <v>187</v>
      </c>
      <c r="I45" s="16">
        <v>4011</v>
      </c>
      <c r="J45" s="8">
        <v>2</v>
      </c>
      <c r="K45" s="8">
        <v>47.7</v>
      </c>
      <c r="L45" s="8">
        <f t="shared" si="3"/>
        <v>28.62</v>
      </c>
      <c r="M45" s="41">
        <v>74</v>
      </c>
      <c r="N45" s="43">
        <f t="shared" si="4"/>
        <v>29.6</v>
      </c>
      <c r="O45" s="44">
        <f t="shared" si="5"/>
        <v>58.22</v>
      </c>
      <c r="P45" s="16"/>
    </row>
    <row r="46" spans="1:16" s="1" customFormat="1" ht="24" customHeight="1">
      <c r="A46" s="16">
        <v>3</v>
      </c>
      <c r="B46" s="16" t="s">
        <v>18</v>
      </c>
      <c r="C46" s="39" t="s">
        <v>90</v>
      </c>
      <c r="D46" s="10" t="s">
        <v>163</v>
      </c>
      <c r="E46" s="16" t="s">
        <v>123</v>
      </c>
      <c r="F46" s="16" t="s">
        <v>164</v>
      </c>
      <c r="G46" s="16" t="s">
        <v>117</v>
      </c>
      <c r="H46" s="16" t="s">
        <v>187</v>
      </c>
      <c r="I46" s="16">
        <v>4011</v>
      </c>
      <c r="J46" s="8">
        <v>2</v>
      </c>
      <c r="K46" s="8">
        <v>44.2</v>
      </c>
      <c r="L46" s="8">
        <f t="shared" si="3"/>
        <v>26.52</v>
      </c>
      <c r="M46" s="41">
        <v>77.8</v>
      </c>
      <c r="N46" s="43">
        <f t="shared" si="4"/>
        <v>31.12</v>
      </c>
      <c r="O46" s="44">
        <f t="shared" si="5"/>
        <v>57.64</v>
      </c>
      <c r="P46" s="16"/>
    </row>
    <row r="47" spans="1:16" s="1" customFormat="1" ht="24" customHeight="1">
      <c r="A47" s="16">
        <v>28</v>
      </c>
      <c r="B47" s="16" t="s">
        <v>18</v>
      </c>
      <c r="C47" s="39" t="s">
        <v>46</v>
      </c>
      <c r="D47" s="12" t="s">
        <v>201</v>
      </c>
      <c r="E47" s="16" t="s">
        <v>123</v>
      </c>
      <c r="F47" s="16" t="s">
        <v>164</v>
      </c>
      <c r="G47" s="16" t="s">
        <v>117</v>
      </c>
      <c r="H47" s="16" t="s">
        <v>187</v>
      </c>
      <c r="I47" s="16">
        <v>4011</v>
      </c>
      <c r="J47" s="8">
        <v>2</v>
      </c>
      <c r="K47" s="8">
        <v>44.7</v>
      </c>
      <c r="L47" s="8">
        <f t="shared" si="3"/>
        <v>26.82</v>
      </c>
      <c r="M47" s="41">
        <v>71.4</v>
      </c>
      <c r="N47" s="43">
        <f t="shared" si="4"/>
        <v>28.560000000000002</v>
      </c>
      <c r="O47" s="44">
        <f t="shared" si="5"/>
        <v>55.38</v>
      </c>
      <c r="P47" s="16"/>
    </row>
    <row r="48" spans="1:16" s="1" customFormat="1" ht="24" customHeight="1">
      <c r="A48" s="16">
        <v>16</v>
      </c>
      <c r="B48" s="16" t="s">
        <v>18</v>
      </c>
      <c r="C48" s="39" t="s">
        <v>202</v>
      </c>
      <c r="D48" s="10" t="s">
        <v>163</v>
      </c>
      <c r="E48" s="16" t="s">
        <v>123</v>
      </c>
      <c r="F48" s="16" t="s">
        <v>164</v>
      </c>
      <c r="G48" s="16" t="s">
        <v>117</v>
      </c>
      <c r="H48" s="16" t="s">
        <v>187</v>
      </c>
      <c r="I48" s="16">
        <v>4011</v>
      </c>
      <c r="J48" s="8">
        <v>2</v>
      </c>
      <c r="K48" s="8">
        <v>43.9</v>
      </c>
      <c r="L48" s="8">
        <f t="shared" si="3"/>
        <v>26.34</v>
      </c>
      <c r="M48" s="41">
        <v>59.6</v>
      </c>
      <c r="N48" s="43">
        <f t="shared" si="4"/>
        <v>23.840000000000003</v>
      </c>
      <c r="O48" s="44">
        <f t="shared" si="5"/>
        <v>50.18000000000001</v>
      </c>
      <c r="P48" s="16"/>
    </row>
  </sheetData>
  <sheetProtection/>
  <mergeCells count="105">
    <mergeCell ref="A1:P1"/>
    <mergeCell ref="K2:L2"/>
    <mergeCell ref="M2:N2"/>
    <mergeCell ref="A7:P7"/>
    <mergeCell ref="K8:L8"/>
    <mergeCell ref="M8:N8"/>
    <mergeCell ref="A13:P13"/>
    <mergeCell ref="K14:L14"/>
    <mergeCell ref="M14:N14"/>
    <mergeCell ref="A18:P18"/>
    <mergeCell ref="K19:L19"/>
    <mergeCell ref="M19:N19"/>
    <mergeCell ref="A24:P24"/>
    <mergeCell ref="K25:L25"/>
    <mergeCell ref="M25:N25"/>
    <mergeCell ref="A29:P29"/>
    <mergeCell ref="K30:L30"/>
    <mergeCell ref="M30:N30"/>
    <mergeCell ref="A40:P40"/>
    <mergeCell ref="K41:L41"/>
    <mergeCell ref="M41:N41"/>
    <mergeCell ref="A2:A3"/>
    <mergeCell ref="A8:A9"/>
    <mergeCell ref="A14:A15"/>
    <mergeCell ref="A19:A20"/>
    <mergeCell ref="A25:A26"/>
    <mergeCell ref="A30:A31"/>
    <mergeCell ref="A41:A42"/>
    <mergeCell ref="B2:B3"/>
    <mergeCell ref="B8:B9"/>
    <mergeCell ref="B14:B15"/>
    <mergeCell ref="B19:B20"/>
    <mergeCell ref="B25:B26"/>
    <mergeCell ref="B30:B31"/>
    <mergeCell ref="B41:B42"/>
    <mergeCell ref="C2:C3"/>
    <mergeCell ref="C8:C9"/>
    <mergeCell ref="C14:C15"/>
    <mergeCell ref="C19:C20"/>
    <mergeCell ref="C25:C26"/>
    <mergeCell ref="C30:C31"/>
    <mergeCell ref="C41:C42"/>
    <mergeCell ref="D2:D3"/>
    <mergeCell ref="D8:D9"/>
    <mergeCell ref="D14:D15"/>
    <mergeCell ref="D19:D20"/>
    <mergeCell ref="D25:D26"/>
    <mergeCell ref="D30:D31"/>
    <mergeCell ref="D41:D42"/>
    <mergeCell ref="E2:E3"/>
    <mergeCell ref="E8:E9"/>
    <mergeCell ref="E14:E15"/>
    <mergeCell ref="E19:E20"/>
    <mergeCell ref="E25:E26"/>
    <mergeCell ref="E30:E31"/>
    <mergeCell ref="E41:E42"/>
    <mergeCell ref="F2:F3"/>
    <mergeCell ref="F8:F9"/>
    <mergeCell ref="F14:F15"/>
    <mergeCell ref="F19:F20"/>
    <mergeCell ref="F25:F26"/>
    <mergeCell ref="F30:F31"/>
    <mergeCell ref="F41:F42"/>
    <mergeCell ref="G2:G3"/>
    <mergeCell ref="G8:G9"/>
    <mergeCell ref="G14:G15"/>
    <mergeCell ref="G19:G20"/>
    <mergeCell ref="G25:G26"/>
    <mergeCell ref="G30:G31"/>
    <mergeCell ref="G41:G42"/>
    <mergeCell ref="H2:H3"/>
    <mergeCell ref="H8:H9"/>
    <mergeCell ref="H14:H15"/>
    <mergeCell ref="H19:H20"/>
    <mergeCell ref="H25:H26"/>
    <mergeCell ref="H30:H31"/>
    <mergeCell ref="H41:H42"/>
    <mergeCell ref="I2:I3"/>
    <mergeCell ref="I8:I9"/>
    <mergeCell ref="I14:I15"/>
    <mergeCell ref="I19:I20"/>
    <mergeCell ref="I25:I26"/>
    <mergeCell ref="I30:I31"/>
    <mergeCell ref="I41:I42"/>
    <mergeCell ref="J2:J3"/>
    <mergeCell ref="J8:J9"/>
    <mergeCell ref="J14:J15"/>
    <mergeCell ref="J19:J20"/>
    <mergeCell ref="J25:J26"/>
    <mergeCell ref="J30:J31"/>
    <mergeCell ref="J41:J42"/>
    <mergeCell ref="O2:O3"/>
    <mergeCell ref="O8:O9"/>
    <mergeCell ref="O14:O15"/>
    <mergeCell ref="O19:O20"/>
    <mergeCell ref="O25:O26"/>
    <mergeCell ref="O30:O31"/>
    <mergeCell ref="O41:O42"/>
    <mergeCell ref="P2:P3"/>
    <mergeCell ref="P8:P9"/>
    <mergeCell ref="P14:P15"/>
    <mergeCell ref="P19:P20"/>
    <mergeCell ref="P25:P26"/>
    <mergeCell ref="P30:P31"/>
    <mergeCell ref="P41:P42"/>
  </mergeCells>
  <printOptions/>
  <pageMargins left="0.35" right="0.35" top="0.59" bottom="0.59" header="0.51" footer="0.51"/>
  <pageSetup horizontalDpi="600" verticalDpi="600" orientation="landscape" paperSize="9"/>
  <rowBreaks count="4" manualBreakCount="4">
    <brk id="12" max="255" man="1"/>
    <brk id="23" max="255" man="1"/>
    <brk id="28" max="255" man="1"/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B2" sqref="B1:B65536"/>
    </sheetView>
  </sheetViews>
  <sheetFormatPr defaultColWidth="9.00390625" defaultRowHeight="14.25"/>
  <cols>
    <col min="1" max="1" width="4.625" style="0" customWidth="1"/>
    <col min="2" max="2" width="4.25390625" style="0" customWidth="1"/>
    <col min="3" max="3" width="8.125" style="2" customWidth="1"/>
    <col min="4" max="4" width="22.50390625" style="0" customWidth="1"/>
    <col min="5" max="5" width="5.75390625" style="0" customWidth="1"/>
    <col min="6" max="6" width="7.50390625" style="0" customWidth="1"/>
    <col min="7" max="7" width="12.125" style="0" customWidth="1"/>
    <col min="8" max="8" width="10.75390625" style="0" customWidth="1"/>
    <col min="9" max="9" width="5.50390625" style="0" customWidth="1"/>
    <col min="10" max="10" width="5.00390625" style="0" customWidth="1"/>
    <col min="11" max="11" width="5.875" style="0" customWidth="1"/>
    <col min="12" max="12" width="7.75390625" style="0" customWidth="1"/>
    <col min="13" max="13" width="6.75390625" style="3" customWidth="1"/>
    <col min="14" max="14" width="7.625" style="3" customWidth="1"/>
    <col min="15" max="15" width="7.125" style="3" customWidth="1"/>
    <col min="16" max="16" width="4.50390625" style="4" customWidth="1"/>
  </cols>
  <sheetData>
    <row r="1" spans="1:16" ht="36" customHeight="1">
      <c r="A1" s="5" t="s">
        <v>168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17.2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/>
      <c r="M2" s="13" t="s">
        <v>12</v>
      </c>
      <c r="N2" s="13"/>
      <c r="O2" s="13" t="s">
        <v>13</v>
      </c>
      <c r="P2" s="8" t="s">
        <v>14</v>
      </c>
    </row>
    <row r="3" spans="1:16" s="1" customFormat="1" ht="22.5" customHeight="1">
      <c r="A3" s="6"/>
      <c r="B3" s="7"/>
      <c r="C3" s="6"/>
      <c r="D3" s="7"/>
      <c r="E3" s="7"/>
      <c r="F3" s="7"/>
      <c r="G3" s="7"/>
      <c r="H3" s="7"/>
      <c r="I3" s="7"/>
      <c r="J3" s="7"/>
      <c r="K3" s="7" t="s">
        <v>15</v>
      </c>
      <c r="L3" s="8" t="s">
        <v>16</v>
      </c>
      <c r="M3" s="13" t="s">
        <v>15</v>
      </c>
      <c r="N3" s="14" t="s">
        <v>17</v>
      </c>
      <c r="O3" s="13"/>
      <c r="P3" s="8"/>
    </row>
    <row r="4" spans="1:16" s="1" customFormat="1" ht="30" customHeight="1">
      <c r="A4" s="8">
        <v>26</v>
      </c>
      <c r="B4" s="8" t="s">
        <v>18</v>
      </c>
      <c r="C4" s="9" t="s">
        <v>203</v>
      </c>
      <c r="D4" s="8" t="s">
        <v>204</v>
      </c>
      <c r="E4" s="8" t="s">
        <v>43</v>
      </c>
      <c r="F4" s="8" t="s">
        <v>205</v>
      </c>
      <c r="G4" s="8" t="s">
        <v>23</v>
      </c>
      <c r="H4" s="8" t="s">
        <v>206</v>
      </c>
      <c r="I4" s="8">
        <v>1015</v>
      </c>
      <c r="J4" s="8">
        <v>1</v>
      </c>
      <c r="K4" s="8">
        <v>58.8</v>
      </c>
      <c r="L4" s="8">
        <f>K4*0.6</f>
        <v>35.279999999999994</v>
      </c>
      <c r="M4" s="14">
        <v>80</v>
      </c>
      <c r="N4" s="15">
        <f>M4*0.4</f>
        <v>32</v>
      </c>
      <c r="O4" s="15">
        <f>L4+N4</f>
        <v>67.28</v>
      </c>
      <c r="P4" s="16">
        <v>1</v>
      </c>
    </row>
    <row r="5" spans="1:16" s="1" customFormat="1" ht="30" customHeight="1">
      <c r="A5" s="8">
        <v>7</v>
      </c>
      <c r="B5" s="8" t="s">
        <v>18</v>
      </c>
      <c r="C5" s="9" t="s">
        <v>207</v>
      </c>
      <c r="D5" s="8" t="s">
        <v>208</v>
      </c>
      <c r="E5" s="8" t="s">
        <v>123</v>
      </c>
      <c r="F5" s="8" t="s">
        <v>209</v>
      </c>
      <c r="G5" s="8" t="s">
        <v>23</v>
      </c>
      <c r="H5" s="8" t="s">
        <v>206</v>
      </c>
      <c r="I5" s="8">
        <v>1015</v>
      </c>
      <c r="J5" s="8">
        <v>1</v>
      </c>
      <c r="K5" s="8">
        <v>59.8</v>
      </c>
      <c r="L5" s="8">
        <f>K5*0.6</f>
        <v>35.879999999999995</v>
      </c>
      <c r="M5" s="14">
        <v>76.4</v>
      </c>
      <c r="N5" s="15">
        <f>M5*0.4</f>
        <v>30.560000000000002</v>
      </c>
      <c r="O5" s="15">
        <f>L5+N5</f>
        <v>66.44</v>
      </c>
      <c r="P5" s="16"/>
    </row>
    <row r="6" spans="1:16" s="1" customFormat="1" ht="30" customHeight="1">
      <c r="A6" s="8">
        <v>23</v>
      </c>
      <c r="B6" s="8" t="s">
        <v>18</v>
      </c>
      <c r="C6" s="9" t="s">
        <v>114</v>
      </c>
      <c r="D6" s="10" t="s">
        <v>210</v>
      </c>
      <c r="E6" s="8" t="s">
        <v>43</v>
      </c>
      <c r="F6" s="8" t="s">
        <v>211</v>
      </c>
      <c r="G6" s="8" t="s">
        <v>23</v>
      </c>
      <c r="H6" s="8" t="s">
        <v>206</v>
      </c>
      <c r="I6" s="8">
        <v>1015</v>
      </c>
      <c r="J6" s="8">
        <v>1</v>
      </c>
      <c r="K6" s="8">
        <v>54.9</v>
      </c>
      <c r="L6" s="8">
        <f>K6*0.6</f>
        <v>32.94</v>
      </c>
      <c r="M6" s="14">
        <v>72.1</v>
      </c>
      <c r="N6" s="15">
        <f>M6*0.4</f>
        <v>28.84</v>
      </c>
      <c r="O6" s="15">
        <f>L6+N6</f>
        <v>61.78</v>
      </c>
      <c r="P6" s="16"/>
    </row>
    <row r="7" spans="1:16" ht="36" customHeight="1">
      <c r="A7" s="11" t="s">
        <v>168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1" customFormat="1" ht="17.25" customHeight="1">
      <c r="A8" s="6" t="s">
        <v>1</v>
      </c>
      <c r="B8" s="7" t="s">
        <v>2</v>
      </c>
      <c r="C8" s="6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/>
      <c r="M8" s="13" t="s">
        <v>12</v>
      </c>
      <c r="N8" s="13"/>
      <c r="O8" s="13" t="s">
        <v>13</v>
      </c>
      <c r="P8" s="8" t="s">
        <v>14</v>
      </c>
    </row>
    <row r="9" spans="1:16" s="1" customFormat="1" ht="22.5" customHeight="1">
      <c r="A9" s="6"/>
      <c r="B9" s="7"/>
      <c r="C9" s="6"/>
      <c r="D9" s="7"/>
      <c r="E9" s="7"/>
      <c r="F9" s="7"/>
      <c r="G9" s="7"/>
      <c r="H9" s="7"/>
      <c r="I9" s="7"/>
      <c r="J9" s="7"/>
      <c r="K9" s="7" t="s">
        <v>15</v>
      </c>
      <c r="L9" s="8" t="s">
        <v>16</v>
      </c>
      <c r="M9" s="13" t="s">
        <v>15</v>
      </c>
      <c r="N9" s="14" t="s">
        <v>17</v>
      </c>
      <c r="O9" s="13"/>
      <c r="P9" s="8"/>
    </row>
    <row r="10" spans="1:16" s="1" customFormat="1" ht="19.5" customHeight="1">
      <c r="A10" s="8">
        <v>31</v>
      </c>
      <c r="B10" s="8" t="s">
        <v>18</v>
      </c>
      <c r="C10" s="9" t="s">
        <v>212</v>
      </c>
      <c r="D10" s="8" t="s">
        <v>213</v>
      </c>
      <c r="E10" s="8" t="s">
        <v>21</v>
      </c>
      <c r="F10" s="8"/>
      <c r="G10" s="8" t="s">
        <v>23</v>
      </c>
      <c r="H10" s="8" t="s">
        <v>214</v>
      </c>
      <c r="I10" s="8">
        <v>1016</v>
      </c>
      <c r="J10" s="8">
        <v>1</v>
      </c>
      <c r="K10" s="8">
        <v>56.7</v>
      </c>
      <c r="L10" s="8">
        <f>K10*0.6</f>
        <v>34.02</v>
      </c>
      <c r="M10" s="14">
        <v>76.72</v>
      </c>
      <c r="N10" s="15">
        <f>M10*0.4</f>
        <v>30.688000000000002</v>
      </c>
      <c r="O10" s="15">
        <f>L10+N10</f>
        <v>64.708</v>
      </c>
      <c r="P10" s="16">
        <v>1</v>
      </c>
    </row>
    <row r="11" spans="1:16" s="1" customFormat="1" ht="19.5" customHeight="1">
      <c r="A11" s="8">
        <v>11</v>
      </c>
      <c r="B11" s="8" t="s">
        <v>25</v>
      </c>
      <c r="C11" s="9" t="s">
        <v>215</v>
      </c>
      <c r="D11" s="10" t="s">
        <v>216</v>
      </c>
      <c r="E11" s="8" t="s">
        <v>21</v>
      </c>
      <c r="F11" s="8"/>
      <c r="G11" s="8" t="s">
        <v>23</v>
      </c>
      <c r="H11" s="8" t="s">
        <v>214</v>
      </c>
      <c r="I11" s="8">
        <v>1016</v>
      </c>
      <c r="J11" s="8">
        <v>1</v>
      </c>
      <c r="K11" s="8">
        <v>53.1</v>
      </c>
      <c r="L11" s="8">
        <f>K11*0.6</f>
        <v>31.86</v>
      </c>
      <c r="M11" s="14">
        <v>80.1</v>
      </c>
      <c r="N11" s="15">
        <f>M11*0.4</f>
        <v>32.04</v>
      </c>
      <c r="O11" s="15">
        <f>L11+N11</f>
        <v>63.9</v>
      </c>
      <c r="P11" s="16"/>
    </row>
    <row r="12" spans="1:16" s="1" customFormat="1" ht="19.5" customHeight="1">
      <c r="A12" s="8">
        <v>9</v>
      </c>
      <c r="B12" s="8" t="s">
        <v>25</v>
      </c>
      <c r="C12" s="9" t="s">
        <v>217</v>
      </c>
      <c r="D12" s="12" t="s">
        <v>218</v>
      </c>
      <c r="E12" s="8" t="s">
        <v>21</v>
      </c>
      <c r="F12" s="8"/>
      <c r="G12" s="8" t="s">
        <v>23</v>
      </c>
      <c r="H12" s="8" t="s">
        <v>214</v>
      </c>
      <c r="I12" s="8">
        <v>1016</v>
      </c>
      <c r="J12" s="8">
        <v>1</v>
      </c>
      <c r="K12" s="8">
        <v>50.4</v>
      </c>
      <c r="L12" s="8">
        <f>K12*0.6</f>
        <v>30.24</v>
      </c>
      <c r="M12" s="14">
        <v>81.34</v>
      </c>
      <c r="N12" s="15">
        <f>M12*0.4</f>
        <v>32.536</v>
      </c>
      <c r="O12" s="15">
        <f>L12+N12</f>
        <v>62.775999999999996</v>
      </c>
      <c r="P12" s="16"/>
    </row>
    <row r="13" spans="1:16" ht="36" customHeight="1">
      <c r="A13" s="11" t="s">
        <v>113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1" customFormat="1" ht="17.25" customHeight="1">
      <c r="A14" s="6" t="s">
        <v>1</v>
      </c>
      <c r="B14" s="26" t="s">
        <v>2</v>
      </c>
      <c r="C14" s="27" t="s">
        <v>3</v>
      </c>
      <c r="D14" s="26" t="s">
        <v>4</v>
      </c>
      <c r="E14" s="26" t="s">
        <v>5</v>
      </c>
      <c r="F14" s="26" t="s">
        <v>6</v>
      </c>
      <c r="G14" s="26" t="s">
        <v>7</v>
      </c>
      <c r="H14" s="26" t="s">
        <v>8</v>
      </c>
      <c r="I14" s="26" t="s">
        <v>9</v>
      </c>
      <c r="J14" s="26" t="s">
        <v>10</v>
      </c>
      <c r="K14" s="30" t="s">
        <v>11</v>
      </c>
      <c r="L14" s="31"/>
      <c r="M14" s="32" t="s">
        <v>12</v>
      </c>
      <c r="N14" s="33"/>
      <c r="O14" s="34" t="s">
        <v>13</v>
      </c>
      <c r="P14" s="35" t="s">
        <v>14</v>
      </c>
    </row>
    <row r="15" spans="1:16" s="1" customFormat="1" ht="22.5" customHeight="1">
      <c r="A15" s="6"/>
      <c r="B15" s="28"/>
      <c r="C15" s="29"/>
      <c r="D15" s="28"/>
      <c r="E15" s="28"/>
      <c r="F15" s="28"/>
      <c r="G15" s="28"/>
      <c r="H15" s="28"/>
      <c r="I15" s="28"/>
      <c r="J15" s="28"/>
      <c r="K15" s="7" t="s">
        <v>15</v>
      </c>
      <c r="L15" s="8" t="s">
        <v>16</v>
      </c>
      <c r="M15" s="13" t="s">
        <v>15</v>
      </c>
      <c r="N15" s="14" t="s">
        <v>17</v>
      </c>
      <c r="O15" s="36"/>
      <c r="P15" s="18"/>
    </row>
    <row r="16" spans="1:16" s="1" customFormat="1" ht="18" customHeight="1">
      <c r="A16" s="8">
        <v>13</v>
      </c>
      <c r="B16" s="8" t="s">
        <v>25</v>
      </c>
      <c r="C16" s="9" t="s">
        <v>31</v>
      </c>
      <c r="D16" s="8" t="s">
        <v>219</v>
      </c>
      <c r="E16" s="8" t="s">
        <v>43</v>
      </c>
      <c r="F16" s="8" t="s">
        <v>209</v>
      </c>
      <c r="G16" s="8" t="s">
        <v>186</v>
      </c>
      <c r="H16" s="8" t="s">
        <v>220</v>
      </c>
      <c r="I16" s="8">
        <v>3003</v>
      </c>
      <c r="J16" s="8">
        <v>1</v>
      </c>
      <c r="K16" s="8">
        <v>53.7</v>
      </c>
      <c r="L16" s="8">
        <f>K16*0.6</f>
        <v>32.22</v>
      </c>
      <c r="M16" s="14">
        <v>80.78</v>
      </c>
      <c r="N16" s="15">
        <f>M16*0.4</f>
        <v>32.312000000000005</v>
      </c>
      <c r="O16" s="15">
        <f>L16+N16</f>
        <v>64.53200000000001</v>
      </c>
      <c r="P16" s="16">
        <v>1</v>
      </c>
    </row>
    <row r="17" spans="1:16" s="1" customFormat="1" ht="18" customHeight="1">
      <c r="A17" s="8">
        <v>17</v>
      </c>
      <c r="B17" s="8" t="s">
        <v>18</v>
      </c>
      <c r="C17" s="9" t="s">
        <v>221</v>
      </c>
      <c r="D17" s="10" t="s">
        <v>222</v>
      </c>
      <c r="E17" s="8" t="s">
        <v>43</v>
      </c>
      <c r="F17" s="8" t="s">
        <v>209</v>
      </c>
      <c r="G17" s="8" t="s">
        <v>186</v>
      </c>
      <c r="H17" s="8" t="s">
        <v>220</v>
      </c>
      <c r="I17" s="8">
        <v>3003</v>
      </c>
      <c r="J17" s="8">
        <v>1</v>
      </c>
      <c r="K17" s="8">
        <v>49</v>
      </c>
      <c r="L17" s="8">
        <f>K17*0.6</f>
        <v>29.4</v>
      </c>
      <c r="M17" s="14">
        <v>79.68</v>
      </c>
      <c r="N17" s="15">
        <f>M17*0.4</f>
        <v>31.872000000000003</v>
      </c>
      <c r="O17" s="15">
        <f>L17+N17</f>
        <v>61.272000000000006</v>
      </c>
      <c r="P17" s="16"/>
    </row>
    <row r="18" spans="1:16" s="1" customFormat="1" ht="18" customHeight="1">
      <c r="A18" s="8">
        <v>10</v>
      </c>
      <c r="B18" s="8" t="s">
        <v>18</v>
      </c>
      <c r="C18" s="9" t="s">
        <v>223</v>
      </c>
      <c r="D18" s="8" t="s">
        <v>224</v>
      </c>
      <c r="E18" s="8" t="s">
        <v>43</v>
      </c>
      <c r="F18" s="8" t="s">
        <v>209</v>
      </c>
      <c r="G18" s="8" t="s">
        <v>186</v>
      </c>
      <c r="H18" s="8" t="s">
        <v>220</v>
      </c>
      <c r="I18" s="8">
        <v>3003</v>
      </c>
      <c r="J18" s="8">
        <v>1</v>
      </c>
      <c r="K18" s="8">
        <v>49.1</v>
      </c>
      <c r="L18" s="8">
        <f>K18*0.6</f>
        <v>29.46</v>
      </c>
      <c r="M18" s="14">
        <v>73.94</v>
      </c>
      <c r="N18" s="15">
        <f>M18*0.4</f>
        <v>29.576</v>
      </c>
      <c r="O18" s="15">
        <f>L18+N18</f>
        <v>59.036</v>
      </c>
      <c r="P18" s="16"/>
    </row>
    <row r="19" spans="1:16" ht="30" customHeight="1">
      <c r="A19" s="11" t="s">
        <v>149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1" customFormat="1" ht="17.25" customHeight="1">
      <c r="A20" s="6" t="s">
        <v>1</v>
      </c>
      <c r="B20" s="26" t="s">
        <v>2</v>
      </c>
      <c r="C20" s="27" t="s">
        <v>3</v>
      </c>
      <c r="D20" s="26" t="s">
        <v>4</v>
      </c>
      <c r="E20" s="26" t="s">
        <v>5</v>
      </c>
      <c r="F20" s="26" t="s">
        <v>6</v>
      </c>
      <c r="G20" s="26" t="s">
        <v>7</v>
      </c>
      <c r="H20" s="26" t="s">
        <v>8</v>
      </c>
      <c r="I20" s="26" t="s">
        <v>9</v>
      </c>
      <c r="J20" s="26" t="s">
        <v>10</v>
      </c>
      <c r="K20" s="30" t="s">
        <v>11</v>
      </c>
      <c r="L20" s="31"/>
      <c r="M20" s="32" t="s">
        <v>12</v>
      </c>
      <c r="N20" s="33"/>
      <c r="O20" s="34" t="s">
        <v>13</v>
      </c>
      <c r="P20" s="35" t="s">
        <v>14</v>
      </c>
    </row>
    <row r="21" spans="1:16" s="1" customFormat="1" ht="22.5" customHeight="1">
      <c r="A21" s="6"/>
      <c r="B21" s="28"/>
      <c r="C21" s="29"/>
      <c r="D21" s="28"/>
      <c r="E21" s="28"/>
      <c r="F21" s="28"/>
      <c r="G21" s="28"/>
      <c r="H21" s="28"/>
      <c r="I21" s="28"/>
      <c r="J21" s="28"/>
      <c r="K21" s="7" t="s">
        <v>15</v>
      </c>
      <c r="L21" s="8" t="s">
        <v>16</v>
      </c>
      <c r="M21" s="13" t="s">
        <v>15</v>
      </c>
      <c r="N21" s="14" t="s">
        <v>17</v>
      </c>
      <c r="O21" s="36"/>
      <c r="P21" s="18"/>
    </row>
    <row r="22" spans="1:16" s="1" customFormat="1" ht="33" customHeight="1">
      <c r="A22" s="8">
        <v>21</v>
      </c>
      <c r="B22" s="8" t="s">
        <v>18</v>
      </c>
      <c r="C22" s="9" t="s">
        <v>225</v>
      </c>
      <c r="D22" s="8" t="s">
        <v>208</v>
      </c>
      <c r="E22" s="8" t="s">
        <v>123</v>
      </c>
      <c r="F22" s="8" t="s">
        <v>209</v>
      </c>
      <c r="G22" s="8" t="s">
        <v>117</v>
      </c>
      <c r="H22" s="8" t="s">
        <v>220</v>
      </c>
      <c r="I22" s="8">
        <v>4008</v>
      </c>
      <c r="J22" s="8">
        <v>1</v>
      </c>
      <c r="K22" s="8">
        <v>57.7</v>
      </c>
      <c r="L22" s="8">
        <f>K22*0.6</f>
        <v>34.62</v>
      </c>
      <c r="M22" s="14">
        <v>75.1</v>
      </c>
      <c r="N22" s="15">
        <f>M22*0.4</f>
        <v>30.04</v>
      </c>
      <c r="O22" s="15">
        <f>L22+N22</f>
        <v>64.66</v>
      </c>
      <c r="P22" s="16">
        <v>1</v>
      </c>
    </row>
    <row r="23" spans="1:16" s="1" customFormat="1" ht="33" customHeight="1">
      <c r="A23" s="8">
        <v>25</v>
      </c>
      <c r="B23" s="8" t="s">
        <v>25</v>
      </c>
      <c r="C23" s="9" t="s">
        <v>223</v>
      </c>
      <c r="D23" s="8" t="s">
        <v>226</v>
      </c>
      <c r="E23" s="8" t="s">
        <v>123</v>
      </c>
      <c r="F23" s="8" t="s">
        <v>209</v>
      </c>
      <c r="G23" s="8" t="s">
        <v>117</v>
      </c>
      <c r="H23" s="8" t="s">
        <v>220</v>
      </c>
      <c r="I23" s="8">
        <v>4008</v>
      </c>
      <c r="J23" s="8">
        <v>1</v>
      </c>
      <c r="K23" s="8">
        <v>56.2</v>
      </c>
      <c r="L23" s="8">
        <f>K23*0.6</f>
        <v>33.72</v>
      </c>
      <c r="M23" s="14">
        <v>76.6</v>
      </c>
      <c r="N23" s="15">
        <f>M23*0.4</f>
        <v>30.64</v>
      </c>
      <c r="O23" s="15">
        <f>L23+N23</f>
        <v>64.36</v>
      </c>
      <c r="P23" s="16"/>
    </row>
    <row r="24" spans="1:16" s="1" customFormat="1" ht="33" customHeight="1">
      <c r="A24" s="8">
        <v>2</v>
      </c>
      <c r="B24" s="8" t="s">
        <v>18</v>
      </c>
      <c r="C24" s="9" t="s">
        <v>41</v>
      </c>
      <c r="D24" s="10" t="s">
        <v>222</v>
      </c>
      <c r="E24" s="8" t="s">
        <v>43</v>
      </c>
      <c r="F24" s="8" t="s">
        <v>209</v>
      </c>
      <c r="G24" s="8" t="s">
        <v>117</v>
      </c>
      <c r="H24" s="8" t="s">
        <v>220</v>
      </c>
      <c r="I24" s="8">
        <v>4008</v>
      </c>
      <c r="J24" s="8">
        <v>1</v>
      </c>
      <c r="K24" s="8">
        <v>55.1</v>
      </c>
      <c r="L24" s="8">
        <f>K24*0.6</f>
        <v>33.06</v>
      </c>
      <c r="M24" s="14">
        <v>73.2</v>
      </c>
      <c r="N24" s="15">
        <f>M24*0.4</f>
        <v>29.28</v>
      </c>
      <c r="O24" s="15">
        <f>L24+N24</f>
        <v>62.34</v>
      </c>
      <c r="P24" s="16"/>
    </row>
  </sheetData>
  <sheetProtection/>
  <mergeCells count="60">
    <mergeCell ref="A1:P1"/>
    <mergeCell ref="K2:L2"/>
    <mergeCell ref="M2:N2"/>
    <mergeCell ref="A7:P7"/>
    <mergeCell ref="K8:L8"/>
    <mergeCell ref="M8:N8"/>
    <mergeCell ref="A13:P13"/>
    <mergeCell ref="K14:L14"/>
    <mergeCell ref="M14:N14"/>
    <mergeCell ref="A19:P19"/>
    <mergeCell ref="K20:L20"/>
    <mergeCell ref="M20:N20"/>
    <mergeCell ref="A2:A3"/>
    <mergeCell ref="A8:A9"/>
    <mergeCell ref="A14:A15"/>
    <mergeCell ref="A20:A21"/>
    <mergeCell ref="B2:B3"/>
    <mergeCell ref="B8:B9"/>
    <mergeCell ref="B14:B15"/>
    <mergeCell ref="B20:B21"/>
    <mergeCell ref="C2:C3"/>
    <mergeCell ref="C8:C9"/>
    <mergeCell ref="C14:C15"/>
    <mergeCell ref="C20:C21"/>
    <mergeCell ref="D2:D3"/>
    <mergeCell ref="D8:D9"/>
    <mergeCell ref="D14:D15"/>
    <mergeCell ref="D20:D21"/>
    <mergeCell ref="E2:E3"/>
    <mergeCell ref="E8:E9"/>
    <mergeCell ref="E14:E15"/>
    <mergeCell ref="E20:E21"/>
    <mergeCell ref="F2:F3"/>
    <mergeCell ref="F8:F9"/>
    <mergeCell ref="F14:F15"/>
    <mergeCell ref="F20:F21"/>
    <mergeCell ref="G2:G3"/>
    <mergeCell ref="G8:G9"/>
    <mergeCell ref="G14:G15"/>
    <mergeCell ref="G20:G21"/>
    <mergeCell ref="H2:H3"/>
    <mergeCell ref="H8:H9"/>
    <mergeCell ref="H14:H15"/>
    <mergeCell ref="H20:H21"/>
    <mergeCell ref="I2:I3"/>
    <mergeCell ref="I8:I9"/>
    <mergeCell ref="I14:I15"/>
    <mergeCell ref="I20:I21"/>
    <mergeCell ref="J2:J3"/>
    <mergeCell ref="J8:J9"/>
    <mergeCell ref="J14:J15"/>
    <mergeCell ref="J20:J21"/>
    <mergeCell ref="O2:O3"/>
    <mergeCell ref="O8:O9"/>
    <mergeCell ref="O14:O15"/>
    <mergeCell ref="O20:O21"/>
    <mergeCell ref="P2:P3"/>
    <mergeCell ref="P8:P9"/>
    <mergeCell ref="P14:P15"/>
    <mergeCell ref="P20:P21"/>
  </mergeCells>
  <printOptions/>
  <pageMargins left="0.35" right="0.35" top="0.59" bottom="0.59" header="0.51" footer="0.51"/>
  <pageSetup horizontalDpi="600" verticalDpi="600" orientation="landscape" paperSize="9"/>
  <rowBreaks count="2" manualBreakCount="2">
    <brk id="12" max="255" man="1"/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38"/>
  <sheetViews>
    <sheetView workbookViewId="0" topLeftCell="A119">
      <selection activeCell="B119" sqref="B1:B65536"/>
    </sheetView>
  </sheetViews>
  <sheetFormatPr defaultColWidth="9.00390625" defaultRowHeight="14.25"/>
  <cols>
    <col min="1" max="1" width="4.625" style="0" customWidth="1"/>
    <col min="2" max="2" width="4.25390625" style="0" customWidth="1"/>
    <col min="3" max="3" width="8.125" style="2" customWidth="1"/>
    <col min="4" max="4" width="23.125" style="4" customWidth="1"/>
    <col min="5" max="5" width="5.75390625" style="0" customWidth="1"/>
    <col min="6" max="6" width="8.50390625" style="0" customWidth="1"/>
    <col min="7" max="7" width="12.125" style="0" customWidth="1"/>
    <col min="8" max="8" width="6.25390625" style="0" customWidth="1"/>
    <col min="9" max="9" width="5.125" style="0" customWidth="1"/>
    <col min="10" max="11" width="5.875" style="0" customWidth="1"/>
    <col min="12" max="12" width="7.75390625" style="0" customWidth="1"/>
    <col min="13" max="13" width="6.625" style="3" customWidth="1"/>
    <col min="14" max="14" width="7.875" style="3" customWidth="1"/>
    <col min="15" max="15" width="7.125" style="3" customWidth="1"/>
    <col min="16" max="16" width="5.50390625" style="4" customWidth="1"/>
  </cols>
  <sheetData>
    <row r="1" spans="1:16" ht="36" customHeight="1">
      <c r="A1" s="5" t="s">
        <v>109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17.2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/>
      <c r="M2" s="13" t="s">
        <v>12</v>
      </c>
      <c r="N2" s="13"/>
      <c r="O2" s="13" t="s">
        <v>13</v>
      </c>
      <c r="P2" s="8" t="s">
        <v>14</v>
      </c>
    </row>
    <row r="3" spans="1:16" s="1" customFormat="1" ht="22.5" customHeight="1">
      <c r="A3" s="6"/>
      <c r="B3" s="7"/>
      <c r="C3" s="6"/>
      <c r="D3" s="7"/>
      <c r="E3" s="7"/>
      <c r="F3" s="7"/>
      <c r="G3" s="7"/>
      <c r="H3" s="7"/>
      <c r="I3" s="7"/>
      <c r="J3" s="7"/>
      <c r="K3" s="7" t="s">
        <v>15</v>
      </c>
      <c r="L3" s="8" t="s">
        <v>16</v>
      </c>
      <c r="M3" s="13" t="s">
        <v>15</v>
      </c>
      <c r="N3" s="14" t="s">
        <v>17</v>
      </c>
      <c r="O3" s="13"/>
      <c r="P3" s="8"/>
    </row>
    <row r="4" spans="1:16" s="1" customFormat="1" ht="15.75" customHeight="1">
      <c r="A4" s="8">
        <v>19</v>
      </c>
      <c r="B4" s="8" t="s">
        <v>18</v>
      </c>
      <c r="C4" s="9" t="s">
        <v>29</v>
      </c>
      <c r="D4" s="8" t="s">
        <v>227</v>
      </c>
      <c r="E4" s="8" t="s">
        <v>123</v>
      </c>
      <c r="F4" s="8" t="s">
        <v>228</v>
      </c>
      <c r="G4" s="8" t="s">
        <v>23</v>
      </c>
      <c r="H4" s="8" t="s">
        <v>229</v>
      </c>
      <c r="I4" s="8">
        <v>1011</v>
      </c>
      <c r="J4" s="8">
        <v>10</v>
      </c>
      <c r="K4" s="8">
        <v>75</v>
      </c>
      <c r="L4" s="8">
        <f aca="true" t="shared" si="0" ref="L4:L28">K4*0.6</f>
        <v>45</v>
      </c>
      <c r="M4" s="14">
        <v>79.8</v>
      </c>
      <c r="N4" s="15">
        <f aca="true" t="shared" si="1" ref="N4:N28">M4*0.4</f>
        <v>31.92</v>
      </c>
      <c r="O4" s="15">
        <f aca="true" t="shared" si="2" ref="O4:O28">L4+N4</f>
        <v>76.92</v>
      </c>
      <c r="P4" s="16">
        <v>1</v>
      </c>
    </row>
    <row r="5" spans="1:16" s="1" customFormat="1" ht="15.75" customHeight="1">
      <c r="A5" s="8">
        <v>14</v>
      </c>
      <c r="B5" s="8" t="s">
        <v>18</v>
      </c>
      <c r="C5" s="9" t="s">
        <v>230</v>
      </c>
      <c r="D5" s="8" t="s">
        <v>231</v>
      </c>
      <c r="E5" s="8" t="s">
        <v>123</v>
      </c>
      <c r="F5" s="8" t="s">
        <v>228</v>
      </c>
      <c r="G5" s="8" t="s">
        <v>23</v>
      </c>
      <c r="H5" s="8" t="s">
        <v>229</v>
      </c>
      <c r="I5" s="8">
        <v>1011</v>
      </c>
      <c r="J5" s="8">
        <v>10</v>
      </c>
      <c r="K5" s="8">
        <v>75</v>
      </c>
      <c r="L5" s="8">
        <f t="shared" si="0"/>
        <v>45</v>
      </c>
      <c r="M5" s="14">
        <v>77.8</v>
      </c>
      <c r="N5" s="15">
        <f t="shared" si="1"/>
        <v>31.12</v>
      </c>
      <c r="O5" s="15">
        <f t="shared" si="2"/>
        <v>76.12</v>
      </c>
      <c r="P5" s="16">
        <v>2</v>
      </c>
    </row>
    <row r="6" spans="1:16" s="1" customFormat="1" ht="15.75" customHeight="1">
      <c r="A6" s="8">
        <v>32</v>
      </c>
      <c r="B6" s="8" t="s">
        <v>18</v>
      </c>
      <c r="C6" s="9" t="s">
        <v>161</v>
      </c>
      <c r="D6" s="10" t="s">
        <v>232</v>
      </c>
      <c r="E6" s="8" t="s">
        <v>43</v>
      </c>
      <c r="F6" s="8" t="s">
        <v>228</v>
      </c>
      <c r="G6" s="8" t="s">
        <v>23</v>
      </c>
      <c r="H6" s="8" t="s">
        <v>229</v>
      </c>
      <c r="I6" s="8">
        <v>1011</v>
      </c>
      <c r="J6" s="8">
        <v>10</v>
      </c>
      <c r="K6" s="8">
        <v>67.6</v>
      </c>
      <c r="L6" s="8">
        <f t="shared" si="0"/>
        <v>40.559999999999995</v>
      </c>
      <c r="M6" s="14">
        <v>83.8</v>
      </c>
      <c r="N6" s="15">
        <f t="shared" si="1"/>
        <v>33.52</v>
      </c>
      <c r="O6" s="15">
        <f t="shared" si="2"/>
        <v>74.08</v>
      </c>
      <c r="P6" s="16">
        <v>3</v>
      </c>
    </row>
    <row r="7" spans="1:16" s="1" customFormat="1" ht="15.75" customHeight="1">
      <c r="A7" s="8">
        <v>29</v>
      </c>
      <c r="B7" s="8" t="s">
        <v>18</v>
      </c>
      <c r="C7" s="9" t="s">
        <v>136</v>
      </c>
      <c r="D7" s="8" t="s">
        <v>227</v>
      </c>
      <c r="E7" s="8" t="s">
        <v>123</v>
      </c>
      <c r="F7" s="8" t="s">
        <v>228</v>
      </c>
      <c r="G7" s="8" t="s">
        <v>23</v>
      </c>
      <c r="H7" s="8" t="s">
        <v>229</v>
      </c>
      <c r="I7" s="8">
        <v>1011</v>
      </c>
      <c r="J7" s="8">
        <v>10</v>
      </c>
      <c r="K7" s="8">
        <v>68</v>
      </c>
      <c r="L7" s="8">
        <f t="shared" si="0"/>
        <v>40.8</v>
      </c>
      <c r="M7" s="14">
        <v>80.8</v>
      </c>
      <c r="N7" s="15">
        <f t="shared" si="1"/>
        <v>32.32</v>
      </c>
      <c r="O7" s="15">
        <f t="shared" si="2"/>
        <v>73.12</v>
      </c>
      <c r="P7" s="16">
        <v>4</v>
      </c>
    </row>
    <row r="8" spans="1:16" s="1" customFormat="1" ht="15.75" customHeight="1">
      <c r="A8" s="8">
        <v>20</v>
      </c>
      <c r="B8" s="8" t="s">
        <v>18</v>
      </c>
      <c r="C8" s="9" t="s">
        <v>203</v>
      </c>
      <c r="D8" s="8" t="s">
        <v>231</v>
      </c>
      <c r="E8" s="8" t="s">
        <v>123</v>
      </c>
      <c r="F8" s="8" t="s">
        <v>228</v>
      </c>
      <c r="G8" s="8" t="s">
        <v>23</v>
      </c>
      <c r="H8" s="8" t="s">
        <v>229</v>
      </c>
      <c r="I8" s="8">
        <v>1011</v>
      </c>
      <c r="J8" s="8">
        <v>10</v>
      </c>
      <c r="K8" s="8">
        <v>68.8</v>
      </c>
      <c r="L8" s="8">
        <f t="shared" si="0"/>
        <v>41.279999999999994</v>
      </c>
      <c r="M8" s="14">
        <v>78</v>
      </c>
      <c r="N8" s="15">
        <f t="shared" si="1"/>
        <v>31.200000000000003</v>
      </c>
      <c r="O8" s="15">
        <f t="shared" si="2"/>
        <v>72.47999999999999</v>
      </c>
      <c r="P8" s="16">
        <v>5</v>
      </c>
    </row>
    <row r="9" spans="1:16" s="1" customFormat="1" ht="15.75" customHeight="1">
      <c r="A9" s="8">
        <v>30</v>
      </c>
      <c r="B9" s="8" t="s">
        <v>18</v>
      </c>
      <c r="C9" s="9" t="s">
        <v>233</v>
      </c>
      <c r="D9" s="8" t="s">
        <v>227</v>
      </c>
      <c r="E9" s="8" t="s">
        <v>123</v>
      </c>
      <c r="F9" s="8" t="s">
        <v>228</v>
      </c>
      <c r="G9" s="8" t="s">
        <v>23</v>
      </c>
      <c r="H9" s="8" t="s">
        <v>229</v>
      </c>
      <c r="I9" s="8">
        <v>1011</v>
      </c>
      <c r="J9" s="8">
        <v>10</v>
      </c>
      <c r="K9" s="8">
        <v>63.8</v>
      </c>
      <c r="L9" s="8">
        <f t="shared" si="0"/>
        <v>38.279999999999994</v>
      </c>
      <c r="M9" s="14">
        <v>85</v>
      </c>
      <c r="N9" s="15">
        <f t="shared" si="1"/>
        <v>34</v>
      </c>
      <c r="O9" s="15">
        <f t="shared" si="2"/>
        <v>72.28</v>
      </c>
      <c r="P9" s="16">
        <v>6</v>
      </c>
    </row>
    <row r="10" spans="1:16" s="1" customFormat="1" ht="15.75" customHeight="1">
      <c r="A10" s="8">
        <v>2</v>
      </c>
      <c r="B10" s="8" t="s">
        <v>18</v>
      </c>
      <c r="C10" s="9" t="s">
        <v>234</v>
      </c>
      <c r="D10" s="8" t="s">
        <v>235</v>
      </c>
      <c r="E10" s="8" t="s">
        <v>123</v>
      </c>
      <c r="F10" s="8" t="s">
        <v>228</v>
      </c>
      <c r="G10" s="8" t="s">
        <v>23</v>
      </c>
      <c r="H10" s="8" t="s">
        <v>229</v>
      </c>
      <c r="I10" s="8">
        <v>1011</v>
      </c>
      <c r="J10" s="8">
        <v>10</v>
      </c>
      <c r="K10" s="8">
        <v>67.2</v>
      </c>
      <c r="L10" s="8">
        <f t="shared" si="0"/>
        <v>40.32</v>
      </c>
      <c r="M10" s="14">
        <v>79.8</v>
      </c>
      <c r="N10" s="15">
        <f t="shared" si="1"/>
        <v>31.92</v>
      </c>
      <c r="O10" s="15">
        <f t="shared" si="2"/>
        <v>72.24000000000001</v>
      </c>
      <c r="P10" s="16">
        <v>7</v>
      </c>
    </row>
    <row r="11" spans="1:16" s="1" customFormat="1" ht="15.75" customHeight="1">
      <c r="A11" s="8">
        <v>10</v>
      </c>
      <c r="B11" s="8" t="s">
        <v>18</v>
      </c>
      <c r="C11" s="9" t="s">
        <v>236</v>
      </c>
      <c r="D11" s="8" t="s">
        <v>227</v>
      </c>
      <c r="E11" s="8" t="s">
        <v>123</v>
      </c>
      <c r="F11" s="8" t="s">
        <v>228</v>
      </c>
      <c r="G11" s="8" t="s">
        <v>23</v>
      </c>
      <c r="H11" s="8" t="s">
        <v>229</v>
      </c>
      <c r="I11" s="8">
        <v>1011</v>
      </c>
      <c r="J11" s="8">
        <v>10</v>
      </c>
      <c r="K11" s="8">
        <v>67.6</v>
      </c>
      <c r="L11" s="8">
        <f t="shared" si="0"/>
        <v>40.559999999999995</v>
      </c>
      <c r="M11" s="14">
        <v>79.2</v>
      </c>
      <c r="N11" s="15">
        <f t="shared" si="1"/>
        <v>31.680000000000003</v>
      </c>
      <c r="O11" s="15">
        <f t="shared" si="2"/>
        <v>72.24</v>
      </c>
      <c r="P11" s="16">
        <v>7</v>
      </c>
    </row>
    <row r="12" spans="1:16" s="1" customFormat="1" ht="15.75" customHeight="1">
      <c r="A12" s="8">
        <v>24</v>
      </c>
      <c r="B12" s="8" t="s">
        <v>18</v>
      </c>
      <c r="C12" s="9" t="s">
        <v>237</v>
      </c>
      <c r="D12" s="8" t="s">
        <v>238</v>
      </c>
      <c r="E12" s="8" t="s">
        <v>43</v>
      </c>
      <c r="F12" s="8" t="s">
        <v>228</v>
      </c>
      <c r="G12" s="8" t="s">
        <v>23</v>
      </c>
      <c r="H12" s="8" t="s">
        <v>229</v>
      </c>
      <c r="I12" s="8">
        <v>1011</v>
      </c>
      <c r="J12" s="8">
        <v>10</v>
      </c>
      <c r="K12" s="8">
        <v>65.8</v>
      </c>
      <c r="L12" s="8">
        <f t="shared" si="0"/>
        <v>39.48</v>
      </c>
      <c r="M12" s="14">
        <v>81.2</v>
      </c>
      <c r="N12" s="15">
        <f t="shared" si="1"/>
        <v>32.480000000000004</v>
      </c>
      <c r="O12" s="15">
        <f t="shared" si="2"/>
        <v>71.96000000000001</v>
      </c>
      <c r="P12" s="16">
        <v>9</v>
      </c>
    </row>
    <row r="13" spans="1:16" s="1" customFormat="1" ht="15.75" customHeight="1">
      <c r="A13" s="8">
        <v>7</v>
      </c>
      <c r="B13" s="8" t="s">
        <v>18</v>
      </c>
      <c r="C13" s="9" t="s">
        <v>223</v>
      </c>
      <c r="D13" s="8" t="s">
        <v>227</v>
      </c>
      <c r="E13" s="8" t="s">
        <v>123</v>
      </c>
      <c r="F13" s="8" t="s">
        <v>228</v>
      </c>
      <c r="G13" s="8" t="s">
        <v>23</v>
      </c>
      <c r="H13" s="8" t="s">
        <v>229</v>
      </c>
      <c r="I13" s="8">
        <v>1011</v>
      </c>
      <c r="J13" s="8">
        <v>10</v>
      </c>
      <c r="K13" s="8">
        <v>68.5</v>
      </c>
      <c r="L13" s="8">
        <f t="shared" si="0"/>
        <v>41.1</v>
      </c>
      <c r="M13" s="14">
        <v>76.6</v>
      </c>
      <c r="N13" s="15">
        <f t="shared" si="1"/>
        <v>30.64</v>
      </c>
      <c r="O13" s="15">
        <f t="shared" si="2"/>
        <v>71.74000000000001</v>
      </c>
      <c r="P13" s="16">
        <v>10</v>
      </c>
    </row>
    <row r="14" spans="1:16" s="1" customFormat="1" ht="15.75" customHeight="1">
      <c r="A14" s="8">
        <v>4</v>
      </c>
      <c r="B14" s="8" t="s">
        <v>18</v>
      </c>
      <c r="C14" s="9" t="s">
        <v>159</v>
      </c>
      <c r="D14" s="8" t="s">
        <v>239</v>
      </c>
      <c r="E14" s="8" t="s">
        <v>43</v>
      </c>
      <c r="F14" s="8" t="s">
        <v>228</v>
      </c>
      <c r="G14" s="8" t="s">
        <v>23</v>
      </c>
      <c r="H14" s="8" t="s">
        <v>229</v>
      </c>
      <c r="I14" s="8">
        <v>1011</v>
      </c>
      <c r="J14" s="8">
        <v>10</v>
      </c>
      <c r="K14" s="8">
        <v>64.9</v>
      </c>
      <c r="L14" s="8">
        <f t="shared" si="0"/>
        <v>38.940000000000005</v>
      </c>
      <c r="M14" s="14">
        <v>81</v>
      </c>
      <c r="N14" s="15">
        <f t="shared" si="1"/>
        <v>32.4</v>
      </c>
      <c r="O14" s="15">
        <f t="shared" si="2"/>
        <v>71.34</v>
      </c>
      <c r="P14" s="16"/>
    </row>
    <row r="15" spans="1:16" s="1" customFormat="1" ht="15.75" customHeight="1">
      <c r="A15" s="8">
        <v>6</v>
      </c>
      <c r="B15" s="8" t="s">
        <v>18</v>
      </c>
      <c r="C15" s="9" t="s">
        <v>240</v>
      </c>
      <c r="D15" s="8" t="s">
        <v>227</v>
      </c>
      <c r="E15" s="8" t="s">
        <v>123</v>
      </c>
      <c r="F15" s="8" t="s">
        <v>228</v>
      </c>
      <c r="G15" s="8" t="s">
        <v>23</v>
      </c>
      <c r="H15" s="8" t="s">
        <v>229</v>
      </c>
      <c r="I15" s="8">
        <v>1011</v>
      </c>
      <c r="J15" s="8">
        <v>10</v>
      </c>
      <c r="K15" s="8">
        <v>66.6</v>
      </c>
      <c r="L15" s="8">
        <f t="shared" si="0"/>
        <v>39.959999999999994</v>
      </c>
      <c r="M15" s="14">
        <v>75.8</v>
      </c>
      <c r="N15" s="15">
        <f t="shared" si="1"/>
        <v>30.32</v>
      </c>
      <c r="O15" s="15">
        <f t="shared" si="2"/>
        <v>70.28</v>
      </c>
      <c r="P15" s="16"/>
    </row>
    <row r="16" spans="1:16" s="1" customFormat="1" ht="15.75" customHeight="1">
      <c r="A16" s="8">
        <v>1</v>
      </c>
      <c r="B16" s="8" t="s">
        <v>18</v>
      </c>
      <c r="C16" s="9" t="s">
        <v>241</v>
      </c>
      <c r="D16" s="8" t="s">
        <v>231</v>
      </c>
      <c r="E16" s="8" t="s">
        <v>123</v>
      </c>
      <c r="F16" s="8" t="s">
        <v>228</v>
      </c>
      <c r="G16" s="8" t="s">
        <v>23</v>
      </c>
      <c r="H16" s="8" t="s">
        <v>229</v>
      </c>
      <c r="I16" s="8">
        <v>1011</v>
      </c>
      <c r="J16" s="8">
        <v>10</v>
      </c>
      <c r="K16" s="8">
        <v>66.9</v>
      </c>
      <c r="L16" s="8">
        <f t="shared" si="0"/>
        <v>40.14</v>
      </c>
      <c r="M16" s="14">
        <v>75</v>
      </c>
      <c r="N16" s="15">
        <f t="shared" si="1"/>
        <v>30</v>
      </c>
      <c r="O16" s="15">
        <f t="shared" si="2"/>
        <v>70.14</v>
      </c>
      <c r="P16" s="16"/>
    </row>
    <row r="17" spans="1:16" s="1" customFormat="1" ht="15.75" customHeight="1">
      <c r="A17" s="8">
        <v>8</v>
      </c>
      <c r="B17" s="8" t="s">
        <v>18</v>
      </c>
      <c r="C17" s="9" t="s">
        <v>242</v>
      </c>
      <c r="D17" s="8" t="s">
        <v>227</v>
      </c>
      <c r="E17" s="8" t="s">
        <v>123</v>
      </c>
      <c r="F17" s="8" t="s">
        <v>228</v>
      </c>
      <c r="G17" s="8" t="s">
        <v>23</v>
      </c>
      <c r="H17" s="8" t="s">
        <v>229</v>
      </c>
      <c r="I17" s="8">
        <v>1011</v>
      </c>
      <c r="J17" s="8">
        <v>10</v>
      </c>
      <c r="K17" s="8">
        <v>63.4</v>
      </c>
      <c r="L17" s="8">
        <f t="shared" si="0"/>
        <v>38.04</v>
      </c>
      <c r="M17" s="14">
        <v>79.8</v>
      </c>
      <c r="N17" s="15">
        <f t="shared" si="1"/>
        <v>31.92</v>
      </c>
      <c r="O17" s="15">
        <f t="shared" si="2"/>
        <v>69.96000000000001</v>
      </c>
      <c r="P17" s="16"/>
    </row>
    <row r="18" spans="1:16" s="1" customFormat="1" ht="15.75" customHeight="1">
      <c r="A18" s="8">
        <v>5</v>
      </c>
      <c r="B18" s="8" t="s">
        <v>18</v>
      </c>
      <c r="C18" s="9" t="s">
        <v>31</v>
      </c>
      <c r="D18" s="8" t="s">
        <v>243</v>
      </c>
      <c r="E18" s="8" t="s">
        <v>43</v>
      </c>
      <c r="F18" s="8" t="s">
        <v>228</v>
      </c>
      <c r="G18" s="8" t="s">
        <v>23</v>
      </c>
      <c r="H18" s="8" t="s">
        <v>229</v>
      </c>
      <c r="I18" s="8">
        <v>1011</v>
      </c>
      <c r="J18" s="8">
        <v>10</v>
      </c>
      <c r="K18" s="8">
        <v>63.7</v>
      </c>
      <c r="L18" s="8">
        <f t="shared" si="0"/>
        <v>38.22</v>
      </c>
      <c r="M18" s="14">
        <v>78.6</v>
      </c>
      <c r="N18" s="15">
        <f t="shared" si="1"/>
        <v>31.439999999999998</v>
      </c>
      <c r="O18" s="15">
        <f t="shared" si="2"/>
        <v>69.66</v>
      </c>
      <c r="P18" s="16"/>
    </row>
    <row r="19" spans="1:16" s="1" customFormat="1" ht="15.75" customHeight="1">
      <c r="A19" s="8">
        <v>27</v>
      </c>
      <c r="B19" s="8" t="s">
        <v>18</v>
      </c>
      <c r="C19" s="9" t="s">
        <v>244</v>
      </c>
      <c r="D19" s="8" t="s">
        <v>238</v>
      </c>
      <c r="E19" s="8" t="s">
        <v>43</v>
      </c>
      <c r="F19" s="8" t="s">
        <v>228</v>
      </c>
      <c r="G19" s="8" t="s">
        <v>23</v>
      </c>
      <c r="H19" s="8" t="s">
        <v>229</v>
      </c>
      <c r="I19" s="8">
        <v>1011</v>
      </c>
      <c r="J19" s="8">
        <v>10</v>
      </c>
      <c r="K19" s="8">
        <v>64.7</v>
      </c>
      <c r="L19" s="8">
        <f t="shared" si="0"/>
        <v>38.82</v>
      </c>
      <c r="M19" s="14">
        <v>76.8</v>
      </c>
      <c r="N19" s="15">
        <f t="shared" si="1"/>
        <v>30.72</v>
      </c>
      <c r="O19" s="15">
        <f t="shared" si="2"/>
        <v>69.53999999999999</v>
      </c>
      <c r="P19" s="16"/>
    </row>
    <row r="20" spans="1:16" s="1" customFormat="1" ht="15.75" customHeight="1">
      <c r="A20" s="8">
        <v>26</v>
      </c>
      <c r="B20" s="8" t="s">
        <v>18</v>
      </c>
      <c r="C20" s="9" t="s">
        <v>58</v>
      </c>
      <c r="D20" s="8" t="s">
        <v>227</v>
      </c>
      <c r="E20" s="8" t="s">
        <v>123</v>
      </c>
      <c r="F20" s="8" t="s">
        <v>228</v>
      </c>
      <c r="G20" s="8" t="s">
        <v>23</v>
      </c>
      <c r="H20" s="8" t="s">
        <v>229</v>
      </c>
      <c r="I20" s="8">
        <v>1011</v>
      </c>
      <c r="J20" s="8">
        <v>10</v>
      </c>
      <c r="K20" s="8">
        <v>64.8</v>
      </c>
      <c r="L20" s="8">
        <f t="shared" si="0"/>
        <v>38.879999999999995</v>
      </c>
      <c r="M20" s="14">
        <v>75.8</v>
      </c>
      <c r="N20" s="15">
        <f t="shared" si="1"/>
        <v>30.32</v>
      </c>
      <c r="O20" s="15">
        <f t="shared" si="2"/>
        <v>69.19999999999999</v>
      </c>
      <c r="P20" s="16"/>
    </row>
    <row r="21" spans="1:16" s="1" customFormat="1" ht="15.75" customHeight="1">
      <c r="A21" s="8">
        <v>9</v>
      </c>
      <c r="B21" s="8" t="s">
        <v>18</v>
      </c>
      <c r="C21" s="9" t="s">
        <v>245</v>
      </c>
      <c r="D21" s="8" t="s">
        <v>246</v>
      </c>
      <c r="E21" s="8" t="s">
        <v>123</v>
      </c>
      <c r="F21" s="8" t="s">
        <v>228</v>
      </c>
      <c r="G21" s="8" t="s">
        <v>23</v>
      </c>
      <c r="H21" s="8" t="s">
        <v>229</v>
      </c>
      <c r="I21" s="8">
        <v>1011</v>
      </c>
      <c r="J21" s="8">
        <v>10</v>
      </c>
      <c r="K21" s="8">
        <v>66.8</v>
      </c>
      <c r="L21" s="8">
        <f t="shared" si="0"/>
        <v>40.08</v>
      </c>
      <c r="M21" s="14">
        <v>72.2</v>
      </c>
      <c r="N21" s="15">
        <f t="shared" si="1"/>
        <v>28.880000000000003</v>
      </c>
      <c r="O21" s="15">
        <f t="shared" si="2"/>
        <v>68.96000000000001</v>
      </c>
      <c r="P21" s="16"/>
    </row>
    <row r="22" spans="1:16" s="1" customFormat="1" ht="15.75" customHeight="1">
      <c r="A22" s="8">
        <v>31</v>
      </c>
      <c r="B22" s="8" t="s">
        <v>18</v>
      </c>
      <c r="C22" s="9" t="s">
        <v>223</v>
      </c>
      <c r="D22" s="8" t="s">
        <v>227</v>
      </c>
      <c r="E22" s="8" t="s">
        <v>123</v>
      </c>
      <c r="F22" s="8" t="s">
        <v>228</v>
      </c>
      <c r="G22" s="8" t="s">
        <v>23</v>
      </c>
      <c r="H22" s="8" t="s">
        <v>229</v>
      </c>
      <c r="I22" s="8">
        <v>1011</v>
      </c>
      <c r="J22" s="8">
        <v>10</v>
      </c>
      <c r="K22" s="8">
        <v>63.5</v>
      </c>
      <c r="L22" s="8">
        <f t="shared" si="0"/>
        <v>38.1</v>
      </c>
      <c r="M22" s="14">
        <v>76.4</v>
      </c>
      <c r="N22" s="15">
        <f t="shared" si="1"/>
        <v>30.560000000000002</v>
      </c>
      <c r="O22" s="15">
        <f t="shared" si="2"/>
        <v>68.66</v>
      </c>
      <c r="P22" s="16"/>
    </row>
    <row r="23" spans="1:16" s="1" customFormat="1" ht="15.75" customHeight="1">
      <c r="A23" s="8">
        <v>13</v>
      </c>
      <c r="B23" s="8" t="s">
        <v>18</v>
      </c>
      <c r="C23" s="9" t="s">
        <v>247</v>
      </c>
      <c r="D23" s="8" t="s">
        <v>227</v>
      </c>
      <c r="E23" s="8" t="s">
        <v>123</v>
      </c>
      <c r="F23" s="8" t="s">
        <v>228</v>
      </c>
      <c r="G23" s="8" t="s">
        <v>23</v>
      </c>
      <c r="H23" s="8" t="s">
        <v>229</v>
      </c>
      <c r="I23" s="8">
        <v>1011</v>
      </c>
      <c r="J23" s="8">
        <v>10</v>
      </c>
      <c r="K23" s="8">
        <v>64.5</v>
      </c>
      <c r="L23" s="8">
        <f t="shared" si="0"/>
        <v>38.699999999999996</v>
      </c>
      <c r="M23" s="14">
        <v>73.8</v>
      </c>
      <c r="N23" s="15">
        <f t="shared" si="1"/>
        <v>29.52</v>
      </c>
      <c r="O23" s="15">
        <f t="shared" si="2"/>
        <v>68.22</v>
      </c>
      <c r="P23" s="16"/>
    </row>
    <row r="24" spans="1:16" s="1" customFormat="1" ht="15.75" customHeight="1">
      <c r="A24" s="8">
        <v>18</v>
      </c>
      <c r="B24" s="8" t="s">
        <v>18</v>
      </c>
      <c r="C24" s="17" t="s">
        <v>236</v>
      </c>
      <c r="D24" s="8" t="s">
        <v>227</v>
      </c>
      <c r="E24" s="8" t="s">
        <v>123</v>
      </c>
      <c r="F24" s="8" t="s">
        <v>228</v>
      </c>
      <c r="G24" s="8" t="s">
        <v>23</v>
      </c>
      <c r="H24" s="8" t="s">
        <v>248</v>
      </c>
      <c r="I24" s="8">
        <v>1011</v>
      </c>
      <c r="J24" s="8">
        <v>10</v>
      </c>
      <c r="K24" s="8">
        <v>63.4</v>
      </c>
      <c r="L24" s="8">
        <f t="shared" si="0"/>
        <v>38.04</v>
      </c>
      <c r="M24" s="14">
        <v>74.8</v>
      </c>
      <c r="N24" s="15">
        <f t="shared" si="1"/>
        <v>29.92</v>
      </c>
      <c r="O24" s="15">
        <f t="shared" si="2"/>
        <v>67.96000000000001</v>
      </c>
      <c r="P24" s="16"/>
    </row>
    <row r="25" spans="1:16" s="1" customFormat="1" ht="15.75" customHeight="1">
      <c r="A25" s="8">
        <v>22</v>
      </c>
      <c r="B25" s="8" t="s">
        <v>18</v>
      </c>
      <c r="C25" s="9" t="s">
        <v>249</v>
      </c>
      <c r="D25" s="8" t="s">
        <v>227</v>
      </c>
      <c r="E25" s="8" t="s">
        <v>123</v>
      </c>
      <c r="F25" s="8" t="s">
        <v>228</v>
      </c>
      <c r="G25" s="8" t="s">
        <v>23</v>
      </c>
      <c r="H25" s="8" t="s">
        <v>229</v>
      </c>
      <c r="I25" s="8">
        <v>1011</v>
      </c>
      <c r="J25" s="8">
        <v>10</v>
      </c>
      <c r="K25" s="8">
        <v>63.9</v>
      </c>
      <c r="L25" s="8">
        <f t="shared" si="0"/>
        <v>38.339999999999996</v>
      </c>
      <c r="M25" s="14">
        <v>72</v>
      </c>
      <c r="N25" s="15">
        <f t="shared" si="1"/>
        <v>28.8</v>
      </c>
      <c r="O25" s="15">
        <f t="shared" si="2"/>
        <v>67.14</v>
      </c>
      <c r="P25" s="16"/>
    </row>
    <row r="26" spans="1:16" s="1" customFormat="1" ht="15.75" customHeight="1">
      <c r="A26" s="8">
        <v>17</v>
      </c>
      <c r="B26" s="8" t="s">
        <v>18</v>
      </c>
      <c r="C26" s="9" t="s">
        <v>221</v>
      </c>
      <c r="D26" s="8" t="s">
        <v>227</v>
      </c>
      <c r="E26" s="8" t="s">
        <v>123</v>
      </c>
      <c r="F26" s="8" t="s">
        <v>228</v>
      </c>
      <c r="G26" s="8" t="s">
        <v>23</v>
      </c>
      <c r="H26" s="8" t="s">
        <v>229</v>
      </c>
      <c r="I26" s="8">
        <v>1011</v>
      </c>
      <c r="J26" s="8">
        <v>10</v>
      </c>
      <c r="K26" s="8">
        <v>68</v>
      </c>
      <c r="L26" s="8">
        <f t="shared" si="0"/>
        <v>40.8</v>
      </c>
      <c r="M26" s="14">
        <v>65</v>
      </c>
      <c r="N26" s="15">
        <f t="shared" si="1"/>
        <v>26</v>
      </c>
      <c r="O26" s="15">
        <f t="shared" si="2"/>
        <v>66.8</v>
      </c>
      <c r="P26" s="16"/>
    </row>
    <row r="27" spans="1:16" s="1" customFormat="1" ht="15.75" customHeight="1">
      <c r="A27" s="8">
        <v>23</v>
      </c>
      <c r="B27" s="8" t="s">
        <v>18</v>
      </c>
      <c r="C27" s="9" t="s">
        <v>236</v>
      </c>
      <c r="D27" s="8" t="s">
        <v>231</v>
      </c>
      <c r="E27" s="8" t="s">
        <v>123</v>
      </c>
      <c r="F27" s="8" t="s">
        <v>228</v>
      </c>
      <c r="G27" s="8" t="s">
        <v>23</v>
      </c>
      <c r="H27" s="8" t="s">
        <v>229</v>
      </c>
      <c r="I27" s="8">
        <v>1011</v>
      </c>
      <c r="J27" s="8">
        <v>10</v>
      </c>
      <c r="K27" s="8">
        <v>64.2</v>
      </c>
      <c r="L27" s="8">
        <f t="shared" si="0"/>
        <v>38.52</v>
      </c>
      <c r="M27" s="14">
        <v>70.6</v>
      </c>
      <c r="N27" s="15">
        <f t="shared" si="1"/>
        <v>28.24</v>
      </c>
      <c r="O27" s="15">
        <f t="shared" si="2"/>
        <v>66.76</v>
      </c>
      <c r="P27" s="16"/>
    </row>
    <row r="28" spans="1:16" s="1" customFormat="1" ht="15.75" customHeight="1">
      <c r="A28" s="8">
        <v>15</v>
      </c>
      <c r="B28" s="8" t="s">
        <v>18</v>
      </c>
      <c r="C28" s="9" t="s">
        <v>136</v>
      </c>
      <c r="D28" s="8" t="s">
        <v>227</v>
      </c>
      <c r="E28" s="8" t="s">
        <v>123</v>
      </c>
      <c r="F28" s="8" t="s">
        <v>228</v>
      </c>
      <c r="G28" s="8" t="s">
        <v>23</v>
      </c>
      <c r="H28" s="8" t="s">
        <v>229</v>
      </c>
      <c r="I28" s="8">
        <v>1011</v>
      </c>
      <c r="J28" s="8">
        <v>10</v>
      </c>
      <c r="K28" s="8">
        <v>65.1</v>
      </c>
      <c r="L28" s="8">
        <f t="shared" si="0"/>
        <v>39.059999999999995</v>
      </c>
      <c r="M28" s="14">
        <v>60</v>
      </c>
      <c r="N28" s="15">
        <f t="shared" si="1"/>
        <v>24</v>
      </c>
      <c r="O28" s="15">
        <f t="shared" si="2"/>
        <v>63.059999999999995</v>
      </c>
      <c r="P28" s="16"/>
    </row>
    <row r="29" spans="1:16" ht="36" customHeight="1">
      <c r="A29" s="11" t="s">
        <v>168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" customFormat="1" ht="17.25" customHeight="1">
      <c r="A30" s="6" t="s">
        <v>1</v>
      </c>
      <c r="B30" s="7" t="s">
        <v>2</v>
      </c>
      <c r="C30" s="6" t="s">
        <v>3</v>
      </c>
      <c r="D30" s="7" t="s">
        <v>4</v>
      </c>
      <c r="E30" s="7" t="s">
        <v>5</v>
      </c>
      <c r="F30" s="7" t="s">
        <v>6</v>
      </c>
      <c r="G30" s="7" t="s">
        <v>7</v>
      </c>
      <c r="H30" s="7" t="s">
        <v>8</v>
      </c>
      <c r="I30" s="7" t="s">
        <v>9</v>
      </c>
      <c r="J30" s="7" t="s">
        <v>10</v>
      </c>
      <c r="K30" s="7" t="s">
        <v>11</v>
      </c>
      <c r="L30" s="7"/>
      <c r="M30" s="13" t="s">
        <v>12</v>
      </c>
      <c r="N30" s="13"/>
      <c r="O30" s="13" t="s">
        <v>13</v>
      </c>
      <c r="P30" s="8" t="s">
        <v>14</v>
      </c>
    </row>
    <row r="31" spans="1:16" s="1" customFormat="1" ht="22.5" customHeight="1">
      <c r="A31" s="6"/>
      <c r="B31" s="7"/>
      <c r="C31" s="6"/>
      <c r="D31" s="7"/>
      <c r="E31" s="7"/>
      <c r="F31" s="7"/>
      <c r="G31" s="7"/>
      <c r="H31" s="7"/>
      <c r="I31" s="7"/>
      <c r="J31" s="7"/>
      <c r="K31" s="7" t="s">
        <v>15</v>
      </c>
      <c r="L31" s="8" t="s">
        <v>16</v>
      </c>
      <c r="M31" s="13" t="s">
        <v>15</v>
      </c>
      <c r="N31" s="14" t="s">
        <v>17</v>
      </c>
      <c r="O31" s="13"/>
      <c r="P31" s="8"/>
    </row>
    <row r="32" spans="1:16" s="1" customFormat="1" ht="19.5" customHeight="1">
      <c r="A32" s="8">
        <v>4</v>
      </c>
      <c r="B32" s="8" t="s">
        <v>18</v>
      </c>
      <c r="C32" s="9" t="s">
        <v>39</v>
      </c>
      <c r="D32" s="8" t="s">
        <v>250</v>
      </c>
      <c r="E32" s="8" t="s">
        <v>43</v>
      </c>
      <c r="F32" s="8" t="s">
        <v>228</v>
      </c>
      <c r="G32" s="8" t="s">
        <v>23</v>
      </c>
      <c r="H32" s="8" t="s">
        <v>248</v>
      </c>
      <c r="I32" s="8">
        <v>1012</v>
      </c>
      <c r="J32" s="8">
        <v>5</v>
      </c>
      <c r="K32" s="8">
        <v>72.9</v>
      </c>
      <c r="L32" s="8">
        <f aca="true" t="shared" si="3" ref="L32:L44">K32*0.6</f>
        <v>43.74</v>
      </c>
      <c r="M32" s="14">
        <v>84.34</v>
      </c>
      <c r="N32" s="15">
        <f aca="true" t="shared" si="4" ref="N32:N44">M32*0.4</f>
        <v>33.736000000000004</v>
      </c>
      <c r="O32" s="15">
        <f aca="true" t="shared" si="5" ref="O32:O44">L32+N32</f>
        <v>77.476</v>
      </c>
      <c r="P32" s="16">
        <v>1</v>
      </c>
    </row>
    <row r="33" spans="1:16" s="1" customFormat="1" ht="19.5" customHeight="1">
      <c r="A33" s="8">
        <v>8</v>
      </c>
      <c r="B33" s="8" t="s">
        <v>18</v>
      </c>
      <c r="C33" s="9" t="s">
        <v>251</v>
      </c>
      <c r="D33" s="8" t="s">
        <v>252</v>
      </c>
      <c r="E33" s="8" t="s">
        <v>43</v>
      </c>
      <c r="F33" s="8" t="s">
        <v>228</v>
      </c>
      <c r="G33" s="8" t="s">
        <v>23</v>
      </c>
      <c r="H33" s="8" t="s">
        <v>248</v>
      </c>
      <c r="I33" s="8">
        <v>1012</v>
      </c>
      <c r="J33" s="8">
        <v>5</v>
      </c>
      <c r="K33" s="8">
        <v>73.2</v>
      </c>
      <c r="L33" s="8">
        <f t="shared" si="3"/>
        <v>43.92</v>
      </c>
      <c r="M33" s="14">
        <v>83.3</v>
      </c>
      <c r="N33" s="15">
        <f t="shared" si="4"/>
        <v>33.32</v>
      </c>
      <c r="O33" s="15">
        <f t="shared" si="5"/>
        <v>77.24000000000001</v>
      </c>
      <c r="P33" s="16">
        <v>2</v>
      </c>
    </row>
    <row r="34" spans="1:16" s="1" customFormat="1" ht="19.5" customHeight="1">
      <c r="A34" s="8">
        <v>16</v>
      </c>
      <c r="B34" s="8" t="s">
        <v>18</v>
      </c>
      <c r="C34" s="9" t="s">
        <v>137</v>
      </c>
      <c r="D34" s="8" t="s">
        <v>250</v>
      </c>
      <c r="E34" s="8" t="s">
        <v>43</v>
      </c>
      <c r="F34" s="8" t="s">
        <v>228</v>
      </c>
      <c r="G34" s="8" t="s">
        <v>23</v>
      </c>
      <c r="H34" s="8" t="s">
        <v>248</v>
      </c>
      <c r="I34" s="8">
        <v>1012</v>
      </c>
      <c r="J34" s="8">
        <v>5</v>
      </c>
      <c r="K34" s="8">
        <v>69.8</v>
      </c>
      <c r="L34" s="8">
        <f t="shared" si="3"/>
        <v>41.879999999999995</v>
      </c>
      <c r="M34" s="14">
        <v>84.94</v>
      </c>
      <c r="N34" s="15">
        <f t="shared" si="4"/>
        <v>33.976</v>
      </c>
      <c r="O34" s="15">
        <f t="shared" si="5"/>
        <v>75.856</v>
      </c>
      <c r="P34" s="16">
        <v>3</v>
      </c>
    </row>
    <row r="35" spans="1:16" s="1" customFormat="1" ht="19.5" customHeight="1">
      <c r="A35" s="8">
        <v>32</v>
      </c>
      <c r="B35" s="8" t="s">
        <v>18</v>
      </c>
      <c r="C35" s="9" t="s">
        <v>80</v>
      </c>
      <c r="D35" s="8" t="s">
        <v>253</v>
      </c>
      <c r="E35" s="8" t="s">
        <v>43</v>
      </c>
      <c r="F35" s="8" t="s">
        <v>228</v>
      </c>
      <c r="G35" s="8" t="s">
        <v>23</v>
      </c>
      <c r="H35" s="8" t="s">
        <v>248</v>
      </c>
      <c r="I35" s="8">
        <v>1012</v>
      </c>
      <c r="J35" s="8">
        <v>5</v>
      </c>
      <c r="K35" s="8">
        <v>66.5</v>
      </c>
      <c r="L35" s="8">
        <f t="shared" si="3"/>
        <v>39.9</v>
      </c>
      <c r="M35" s="14">
        <v>81.1</v>
      </c>
      <c r="N35" s="15">
        <f t="shared" si="4"/>
        <v>32.44</v>
      </c>
      <c r="O35" s="15">
        <f t="shared" si="5"/>
        <v>72.34</v>
      </c>
      <c r="P35" s="16">
        <v>4</v>
      </c>
    </row>
    <row r="36" spans="1:16" s="1" customFormat="1" ht="19.5" customHeight="1">
      <c r="A36" s="8">
        <v>2</v>
      </c>
      <c r="B36" s="8" t="s">
        <v>18</v>
      </c>
      <c r="C36" s="9" t="s">
        <v>223</v>
      </c>
      <c r="D36" s="8" t="s">
        <v>254</v>
      </c>
      <c r="E36" s="8" t="s">
        <v>43</v>
      </c>
      <c r="F36" s="8" t="s">
        <v>228</v>
      </c>
      <c r="G36" s="8" t="s">
        <v>23</v>
      </c>
      <c r="H36" s="8" t="s">
        <v>248</v>
      </c>
      <c r="I36" s="8">
        <v>1012</v>
      </c>
      <c r="J36" s="8">
        <v>5</v>
      </c>
      <c r="K36" s="8">
        <v>67.3</v>
      </c>
      <c r="L36" s="8">
        <f t="shared" si="3"/>
        <v>40.379999999999995</v>
      </c>
      <c r="M36" s="14">
        <v>74.8</v>
      </c>
      <c r="N36" s="15">
        <f t="shared" si="4"/>
        <v>29.92</v>
      </c>
      <c r="O36" s="15">
        <f t="shared" si="5"/>
        <v>70.3</v>
      </c>
      <c r="P36" s="16">
        <v>5</v>
      </c>
    </row>
    <row r="37" spans="1:16" s="1" customFormat="1" ht="19.5" customHeight="1">
      <c r="A37" s="8">
        <v>22</v>
      </c>
      <c r="B37" s="8" t="s">
        <v>18</v>
      </c>
      <c r="C37" s="17">
        <v>1994.05</v>
      </c>
      <c r="D37" s="8" t="s">
        <v>255</v>
      </c>
      <c r="E37" s="8" t="s">
        <v>43</v>
      </c>
      <c r="F37" s="8" t="s">
        <v>228</v>
      </c>
      <c r="G37" s="8" t="s">
        <v>23</v>
      </c>
      <c r="H37" s="8" t="s">
        <v>248</v>
      </c>
      <c r="I37" s="8">
        <v>1012</v>
      </c>
      <c r="J37" s="8">
        <v>5</v>
      </c>
      <c r="K37" s="8">
        <v>64.5</v>
      </c>
      <c r="L37" s="8">
        <f t="shared" si="3"/>
        <v>38.699999999999996</v>
      </c>
      <c r="M37" s="14">
        <v>78.7</v>
      </c>
      <c r="N37" s="15">
        <f t="shared" si="4"/>
        <v>31.480000000000004</v>
      </c>
      <c r="O37" s="15">
        <f t="shared" si="5"/>
        <v>70.18</v>
      </c>
      <c r="P37" s="16"/>
    </row>
    <row r="38" spans="1:20" s="1" customFormat="1" ht="19.5" customHeight="1">
      <c r="A38" s="8">
        <v>25</v>
      </c>
      <c r="B38" s="8" t="s">
        <v>18</v>
      </c>
      <c r="C38" s="9" t="s">
        <v>256</v>
      </c>
      <c r="D38" s="8" t="s">
        <v>252</v>
      </c>
      <c r="E38" s="8" t="s">
        <v>43</v>
      </c>
      <c r="F38" s="8" t="s">
        <v>228</v>
      </c>
      <c r="G38" s="8" t="s">
        <v>23</v>
      </c>
      <c r="H38" s="8" t="s">
        <v>248</v>
      </c>
      <c r="I38" s="8">
        <v>1012</v>
      </c>
      <c r="J38" s="8">
        <v>5</v>
      </c>
      <c r="K38" s="8">
        <v>63.6</v>
      </c>
      <c r="L38" s="8">
        <f t="shared" si="3"/>
        <v>38.16</v>
      </c>
      <c r="M38" s="14">
        <v>79.94</v>
      </c>
      <c r="N38" s="15">
        <f t="shared" si="4"/>
        <v>31.976</v>
      </c>
      <c r="O38" s="15">
        <f t="shared" si="5"/>
        <v>70.136</v>
      </c>
      <c r="P38" s="16"/>
      <c r="Q38" s="24"/>
      <c r="R38" s="24"/>
      <c r="S38" s="24"/>
      <c r="T38" s="24"/>
    </row>
    <row r="39" spans="1:16" s="1" customFormat="1" ht="19.5" customHeight="1">
      <c r="A39" s="8">
        <v>3</v>
      </c>
      <c r="B39" s="8" t="s">
        <v>18</v>
      </c>
      <c r="C39" s="9" t="s">
        <v>29</v>
      </c>
      <c r="D39" s="8" t="s">
        <v>243</v>
      </c>
      <c r="E39" s="8" t="s">
        <v>43</v>
      </c>
      <c r="F39" s="8" t="s">
        <v>228</v>
      </c>
      <c r="G39" s="8" t="s">
        <v>23</v>
      </c>
      <c r="H39" s="8" t="s">
        <v>248</v>
      </c>
      <c r="I39" s="8">
        <v>1012</v>
      </c>
      <c r="J39" s="8">
        <v>5</v>
      </c>
      <c r="K39" s="8">
        <v>66</v>
      </c>
      <c r="L39" s="8">
        <f t="shared" si="3"/>
        <v>39.6</v>
      </c>
      <c r="M39" s="14">
        <v>75.8</v>
      </c>
      <c r="N39" s="15">
        <f t="shared" si="4"/>
        <v>30.32</v>
      </c>
      <c r="O39" s="15">
        <f t="shared" si="5"/>
        <v>69.92</v>
      </c>
      <c r="P39" s="16"/>
    </row>
    <row r="40" spans="1:16" s="1" customFormat="1" ht="19.5" customHeight="1">
      <c r="A40" s="8">
        <v>29</v>
      </c>
      <c r="B40" s="8" t="s">
        <v>18</v>
      </c>
      <c r="C40" s="9" t="s">
        <v>196</v>
      </c>
      <c r="D40" s="8" t="s">
        <v>257</v>
      </c>
      <c r="E40" s="8" t="s">
        <v>43</v>
      </c>
      <c r="F40" s="8" t="s">
        <v>228</v>
      </c>
      <c r="G40" s="8" t="s">
        <v>23</v>
      </c>
      <c r="H40" s="8" t="s">
        <v>248</v>
      </c>
      <c r="I40" s="8">
        <v>1012</v>
      </c>
      <c r="J40" s="8">
        <v>5</v>
      </c>
      <c r="K40" s="8">
        <v>64.9</v>
      </c>
      <c r="L40" s="8">
        <f t="shared" si="3"/>
        <v>38.940000000000005</v>
      </c>
      <c r="M40" s="14">
        <v>75.32</v>
      </c>
      <c r="N40" s="15">
        <f t="shared" si="4"/>
        <v>30.128</v>
      </c>
      <c r="O40" s="15">
        <f t="shared" si="5"/>
        <v>69.06800000000001</v>
      </c>
      <c r="P40" s="16"/>
    </row>
    <row r="41" spans="1:16" s="1" customFormat="1" ht="19.5" customHeight="1">
      <c r="A41" s="8">
        <v>13</v>
      </c>
      <c r="B41" s="8" t="s">
        <v>18</v>
      </c>
      <c r="C41" s="9" t="s">
        <v>148</v>
      </c>
      <c r="D41" s="10" t="s">
        <v>258</v>
      </c>
      <c r="E41" s="8" t="s">
        <v>43</v>
      </c>
      <c r="F41" s="8" t="s">
        <v>228</v>
      </c>
      <c r="G41" s="8" t="s">
        <v>23</v>
      </c>
      <c r="H41" s="8" t="s">
        <v>248</v>
      </c>
      <c r="I41" s="8">
        <v>1012</v>
      </c>
      <c r="J41" s="8">
        <v>5</v>
      </c>
      <c r="K41" s="8">
        <v>63.7</v>
      </c>
      <c r="L41" s="8">
        <f t="shared" si="3"/>
        <v>38.22</v>
      </c>
      <c r="M41" s="14">
        <v>77.06</v>
      </c>
      <c r="N41" s="15">
        <f t="shared" si="4"/>
        <v>30.824</v>
      </c>
      <c r="O41" s="15">
        <f t="shared" si="5"/>
        <v>69.044</v>
      </c>
      <c r="P41" s="16"/>
    </row>
    <row r="42" spans="1:16" s="1" customFormat="1" ht="19.5" customHeight="1">
      <c r="A42" s="8">
        <v>21</v>
      </c>
      <c r="B42" s="8" t="s">
        <v>18</v>
      </c>
      <c r="C42" s="9" t="s">
        <v>196</v>
      </c>
      <c r="D42" s="8" t="s">
        <v>250</v>
      </c>
      <c r="E42" s="8" t="s">
        <v>43</v>
      </c>
      <c r="F42" s="8" t="s">
        <v>228</v>
      </c>
      <c r="G42" s="8" t="s">
        <v>23</v>
      </c>
      <c r="H42" s="8" t="s">
        <v>248</v>
      </c>
      <c r="I42" s="8">
        <v>1012</v>
      </c>
      <c r="J42" s="8">
        <v>5</v>
      </c>
      <c r="K42" s="8">
        <v>64.3</v>
      </c>
      <c r="L42" s="8">
        <f t="shared" si="3"/>
        <v>38.58</v>
      </c>
      <c r="M42" s="14">
        <v>76</v>
      </c>
      <c r="N42" s="15">
        <f t="shared" si="4"/>
        <v>30.400000000000002</v>
      </c>
      <c r="O42" s="15">
        <f t="shared" si="5"/>
        <v>68.98</v>
      </c>
      <c r="P42" s="16"/>
    </row>
    <row r="43" spans="1:16" s="1" customFormat="1" ht="19.5" customHeight="1">
      <c r="A43" s="8">
        <v>30</v>
      </c>
      <c r="B43" s="8" t="s">
        <v>18</v>
      </c>
      <c r="C43" s="9" t="s">
        <v>80</v>
      </c>
      <c r="D43" s="8" t="s">
        <v>243</v>
      </c>
      <c r="E43" s="8" t="s">
        <v>43</v>
      </c>
      <c r="F43" s="8" t="s">
        <v>228</v>
      </c>
      <c r="G43" s="8" t="s">
        <v>23</v>
      </c>
      <c r="H43" s="8" t="s">
        <v>248</v>
      </c>
      <c r="I43" s="8">
        <v>1012</v>
      </c>
      <c r="J43" s="8">
        <v>5</v>
      </c>
      <c r="K43" s="8">
        <v>63.8</v>
      </c>
      <c r="L43" s="8">
        <f t="shared" si="3"/>
        <v>38.279999999999994</v>
      </c>
      <c r="M43" s="14">
        <v>73.4</v>
      </c>
      <c r="N43" s="15">
        <f t="shared" si="4"/>
        <v>29.360000000000003</v>
      </c>
      <c r="O43" s="15">
        <f t="shared" si="5"/>
        <v>67.64</v>
      </c>
      <c r="P43" s="16"/>
    </row>
    <row r="44" spans="1:16" s="1" customFormat="1" ht="19.5" customHeight="1">
      <c r="A44" s="8">
        <v>10</v>
      </c>
      <c r="B44" s="8" t="s">
        <v>18</v>
      </c>
      <c r="C44" s="9" t="s">
        <v>212</v>
      </c>
      <c r="D44" s="8" t="s">
        <v>259</v>
      </c>
      <c r="E44" s="8" t="s">
        <v>43</v>
      </c>
      <c r="F44" s="8" t="s">
        <v>228</v>
      </c>
      <c r="G44" s="8" t="s">
        <v>23</v>
      </c>
      <c r="H44" s="8" t="s">
        <v>248</v>
      </c>
      <c r="I44" s="8">
        <v>1012</v>
      </c>
      <c r="J44" s="8">
        <v>5</v>
      </c>
      <c r="K44" s="8">
        <v>65.4</v>
      </c>
      <c r="L44" s="8">
        <f t="shared" si="3"/>
        <v>39.24</v>
      </c>
      <c r="M44" s="14">
        <v>68.26</v>
      </c>
      <c r="N44" s="15">
        <f t="shared" si="4"/>
        <v>27.304000000000002</v>
      </c>
      <c r="O44" s="15">
        <f t="shared" si="5"/>
        <v>66.54400000000001</v>
      </c>
      <c r="P44" s="16" t="s">
        <v>260</v>
      </c>
    </row>
    <row r="45" spans="1:16" s="1" customFormat="1" ht="19.5" customHeight="1" hidden="1">
      <c r="A45" s="18" t="s">
        <v>261</v>
      </c>
      <c r="B45" s="18" t="s">
        <v>18</v>
      </c>
      <c r="C45" s="19" t="s">
        <v>26</v>
      </c>
      <c r="D45" s="18" t="s">
        <v>250</v>
      </c>
      <c r="E45" s="18" t="s">
        <v>43</v>
      </c>
      <c r="F45" s="18" t="s">
        <v>228</v>
      </c>
      <c r="G45" s="18" t="s">
        <v>23</v>
      </c>
      <c r="H45" s="18" t="s">
        <v>248</v>
      </c>
      <c r="I45" s="18">
        <v>1012</v>
      </c>
      <c r="J45" s="18">
        <v>5</v>
      </c>
      <c r="K45" s="18">
        <v>63.1</v>
      </c>
      <c r="L45" s="18">
        <f aca="true" t="shared" si="6" ref="L32:L70">K45*0.6</f>
        <v>37.86</v>
      </c>
      <c r="M45" s="21">
        <f aca="true" t="shared" si="7" ref="M45:M70">RANK(L45,L$32:L$70)</f>
        <v>14</v>
      </c>
      <c r="N45" s="22"/>
      <c r="O45" s="22"/>
      <c r="P45" s="23"/>
    </row>
    <row r="46" spans="1:16" s="1" customFormat="1" ht="19.5" customHeight="1" hidden="1">
      <c r="A46" s="8" t="s">
        <v>262</v>
      </c>
      <c r="B46" s="8" t="s">
        <v>18</v>
      </c>
      <c r="C46" s="9" t="s">
        <v>29</v>
      </c>
      <c r="D46" s="8" t="s">
        <v>263</v>
      </c>
      <c r="E46" s="8" t="s">
        <v>43</v>
      </c>
      <c r="F46" s="8" t="s">
        <v>228</v>
      </c>
      <c r="G46" s="8" t="s">
        <v>23</v>
      </c>
      <c r="H46" s="8" t="s">
        <v>248</v>
      </c>
      <c r="I46" s="8">
        <v>1012</v>
      </c>
      <c r="J46" s="8">
        <v>5</v>
      </c>
      <c r="K46" s="8">
        <v>63</v>
      </c>
      <c r="L46" s="8">
        <f t="shared" si="6"/>
        <v>37.8</v>
      </c>
      <c r="M46" s="14">
        <f t="shared" si="7"/>
        <v>15</v>
      </c>
      <c r="N46" s="22"/>
      <c r="O46" s="22"/>
      <c r="P46" s="23"/>
    </row>
    <row r="47" spans="1:16" s="1" customFormat="1" ht="19.5" customHeight="1" hidden="1">
      <c r="A47" s="8" t="s">
        <v>264</v>
      </c>
      <c r="B47" s="8" t="s">
        <v>18</v>
      </c>
      <c r="C47" s="9" t="s">
        <v>265</v>
      </c>
      <c r="D47" s="8" t="s">
        <v>252</v>
      </c>
      <c r="E47" s="8" t="s">
        <v>43</v>
      </c>
      <c r="F47" s="8" t="s">
        <v>228</v>
      </c>
      <c r="G47" s="8" t="s">
        <v>23</v>
      </c>
      <c r="H47" s="8" t="s">
        <v>248</v>
      </c>
      <c r="I47" s="8">
        <v>1012</v>
      </c>
      <c r="J47" s="8">
        <v>5</v>
      </c>
      <c r="K47" s="8">
        <v>62.9</v>
      </c>
      <c r="L47" s="8">
        <f t="shared" si="6"/>
        <v>37.739999999999995</v>
      </c>
      <c r="M47" s="14">
        <f t="shared" si="7"/>
        <v>16</v>
      </c>
      <c r="N47" s="22"/>
      <c r="O47" s="22"/>
      <c r="P47" s="23"/>
    </row>
    <row r="48" spans="1:16" s="1" customFormat="1" ht="19.5" customHeight="1" hidden="1">
      <c r="A48" s="8" t="s">
        <v>266</v>
      </c>
      <c r="B48" s="8" t="s">
        <v>18</v>
      </c>
      <c r="C48" s="9" t="s">
        <v>267</v>
      </c>
      <c r="D48" s="8" t="s">
        <v>238</v>
      </c>
      <c r="E48" s="8" t="s">
        <v>43</v>
      </c>
      <c r="F48" s="8" t="s">
        <v>228</v>
      </c>
      <c r="G48" s="8" t="s">
        <v>23</v>
      </c>
      <c r="H48" s="8" t="s">
        <v>248</v>
      </c>
      <c r="I48" s="8">
        <v>1012</v>
      </c>
      <c r="J48" s="8">
        <v>5</v>
      </c>
      <c r="K48" s="8">
        <v>62.8</v>
      </c>
      <c r="L48" s="8">
        <f t="shared" si="6"/>
        <v>37.68</v>
      </c>
      <c r="M48" s="14">
        <f t="shared" si="7"/>
        <v>17</v>
      </c>
      <c r="N48" s="22"/>
      <c r="O48" s="22"/>
      <c r="P48" s="23"/>
    </row>
    <row r="49" spans="1:16" s="1" customFormat="1" ht="19.5" customHeight="1" hidden="1">
      <c r="A49" s="8" t="s">
        <v>268</v>
      </c>
      <c r="B49" s="8" t="s">
        <v>18</v>
      </c>
      <c r="C49" s="9" t="s">
        <v>269</v>
      </c>
      <c r="D49" s="8" t="s">
        <v>238</v>
      </c>
      <c r="E49" s="8" t="s">
        <v>43</v>
      </c>
      <c r="F49" s="8" t="s">
        <v>228</v>
      </c>
      <c r="G49" s="8" t="s">
        <v>23</v>
      </c>
      <c r="H49" s="8" t="s">
        <v>248</v>
      </c>
      <c r="I49" s="8">
        <v>1012</v>
      </c>
      <c r="J49" s="8">
        <v>5</v>
      </c>
      <c r="K49" s="8">
        <v>62.2</v>
      </c>
      <c r="L49" s="8">
        <f t="shared" si="6"/>
        <v>37.32</v>
      </c>
      <c r="M49" s="14">
        <f t="shared" si="7"/>
        <v>18</v>
      </c>
      <c r="N49" s="22"/>
      <c r="O49" s="22"/>
      <c r="P49" s="23"/>
    </row>
    <row r="50" spans="1:16" s="1" customFormat="1" ht="19.5" customHeight="1" hidden="1">
      <c r="A50" s="8" t="s">
        <v>270</v>
      </c>
      <c r="B50" s="8" t="s">
        <v>18</v>
      </c>
      <c r="C50" s="9" t="s">
        <v>225</v>
      </c>
      <c r="D50" s="8" t="s">
        <v>254</v>
      </c>
      <c r="E50" s="8" t="s">
        <v>43</v>
      </c>
      <c r="F50" s="8" t="s">
        <v>228</v>
      </c>
      <c r="G50" s="8" t="s">
        <v>23</v>
      </c>
      <c r="H50" s="8" t="s">
        <v>248</v>
      </c>
      <c r="I50" s="8">
        <v>1012</v>
      </c>
      <c r="J50" s="8">
        <v>5</v>
      </c>
      <c r="K50" s="8">
        <v>61.7</v>
      </c>
      <c r="L50" s="8">
        <f t="shared" si="6"/>
        <v>37.02</v>
      </c>
      <c r="M50" s="14">
        <f t="shared" si="7"/>
        <v>19</v>
      </c>
      <c r="N50" s="22"/>
      <c r="O50" s="22"/>
      <c r="P50" s="23"/>
    </row>
    <row r="51" spans="1:16" s="1" customFormat="1" ht="19.5" customHeight="1" hidden="1">
      <c r="A51" s="8" t="s">
        <v>271</v>
      </c>
      <c r="B51" s="8" t="s">
        <v>18</v>
      </c>
      <c r="C51" s="9" t="s">
        <v>272</v>
      </c>
      <c r="D51" s="8" t="s">
        <v>273</v>
      </c>
      <c r="E51" s="8" t="s">
        <v>43</v>
      </c>
      <c r="F51" s="8" t="s">
        <v>228</v>
      </c>
      <c r="G51" s="8" t="s">
        <v>23</v>
      </c>
      <c r="H51" s="8" t="s">
        <v>248</v>
      </c>
      <c r="I51" s="8">
        <v>1012</v>
      </c>
      <c r="J51" s="8">
        <v>5</v>
      </c>
      <c r="K51" s="8">
        <v>61.1</v>
      </c>
      <c r="L51" s="8">
        <f t="shared" si="6"/>
        <v>36.66</v>
      </c>
      <c r="M51" s="14">
        <f t="shared" si="7"/>
        <v>20</v>
      </c>
      <c r="N51" s="22"/>
      <c r="O51" s="22"/>
      <c r="P51" s="23"/>
    </row>
    <row r="52" spans="1:16" s="1" customFormat="1" ht="19.5" customHeight="1" hidden="1">
      <c r="A52" s="8" t="s">
        <v>274</v>
      </c>
      <c r="B52" s="8" t="s">
        <v>18</v>
      </c>
      <c r="C52" s="9" t="s">
        <v>33</v>
      </c>
      <c r="D52" s="8" t="s">
        <v>254</v>
      </c>
      <c r="E52" s="8" t="s">
        <v>43</v>
      </c>
      <c r="F52" s="8" t="s">
        <v>228</v>
      </c>
      <c r="G52" s="8" t="s">
        <v>23</v>
      </c>
      <c r="H52" s="8" t="s">
        <v>248</v>
      </c>
      <c r="I52" s="8">
        <v>1012</v>
      </c>
      <c r="J52" s="8">
        <v>5</v>
      </c>
      <c r="K52" s="8">
        <v>60.9</v>
      </c>
      <c r="L52" s="8">
        <f t="shared" si="6"/>
        <v>36.54</v>
      </c>
      <c r="M52" s="14">
        <f t="shared" si="7"/>
        <v>21</v>
      </c>
      <c r="N52" s="22"/>
      <c r="O52" s="22"/>
      <c r="P52" s="23"/>
    </row>
    <row r="53" spans="1:16" s="1" customFormat="1" ht="19.5" customHeight="1" hidden="1">
      <c r="A53" s="8" t="s">
        <v>275</v>
      </c>
      <c r="B53" s="8" t="s">
        <v>18</v>
      </c>
      <c r="C53" s="9" t="s">
        <v>141</v>
      </c>
      <c r="D53" s="8" t="s">
        <v>254</v>
      </c>
      <c r="E53" s="8" t="s">
        <v>43</v>
      </c>
      <c r="F53" s="8" t="s">
        <v>228</v>
      </c>
      <c r="G53" s="8" t="s">
        <v>23</v>
      </c>
      <c r="H53" s="8" t="s">
        <v>248</v>
      </c>
      <c r="I53" s="8">
        <v>1012</v>
      </c>
      <c r="J53" s="8">
        <v>5</v>
      </c>
      <c r="K53" s="8">
        <v>60.2</v>
      </c>
      <c r="L53" s="8">
        <f t="shared" si="6"/>
        <v>36.12</v>
      </c>
      <c r="M53" s="14">
        <f t="shared" si="7"/>
        <v>22</v>
      </c>
      <c r="N53" s="22"/>
      <c r="O53" s="22"/>
      <c r="P53" s="23"/>
    </row>
    <row r="54" spans="1:16" s="1" customFormat="1" ht="19.5" customHeight="1" hidden="1">
      <c r="A54" s="8" t="s">
        <v>276</v>
      </c>
      <c r="B54" s="8" t="s">
        <v>18</v>
      </c>
      <c r="C54" s="9" t="s">
        <v>277</v>
      </c>
      <c r="D54" s="8" t="s">
        <v>278</v>
      </c>
      <c r="E54" s="8" t="s">
        <v>43</v>
      </c>
      <c r="F54" s="8" t="s">
        <v>228</v>
      </c>
      <c r="G54" s="8" t="s">
        <v>23</v>
      </c>
      <c r="H54" s="8" t="s">
        <v>248</v>
      </c>
      <c r="I54" s="8">
        <v>1012</v>
      </c>
      <c r="J54" s="8">
        <v>5</v>
      </c>
      <c r="K54" s="8">
        <v>59.9</v>
      </c>
      <c r="L54" s="8">
        <f t="shared" si="6"/>
        <v>35.94</v>
      </c>
      <c r="M54" s="14">
        <f t="shared" si="7"/>
        <v>23</v>
      </c>
      <c r="N54" s="22"/>
      <c r="O54" s="22"/>
      <c r="P54" s="23"/>
    </row>
    <row r="55" spans="1:16" s="1" customFormat="1" ht="19.5" customHeight="1" hidden="1">
      <c r="A55" s="8" t="s">
        <v>279</v>
      </c>
      <c r="B55" s="8" t="s">
        <v>18</v>
      </c>
      <c r="C55" s="9" t="s">
        <v>64</v>
      </c>
      <c r="D55" s="8" t="s">
        <v>259</v>
      </c>
      <c r="E55" s="8" t="s">
        <v>43</v>
      </c>
      <c r="F55" s="8" t="s">
        <v>228</v>
      </c>
      <c r="G55" s="8" t="s">
        <v>23</v>
      </c>
      <c r="H55" s="8" t="s">
        <v>248</v>
      </c>
      <c r="I55" s="8">
        <v>1012</v>
      </c>
      <c r="J55" s="8">
        <v>5</v>
      </c>
      <c r="K55" s="8">
        <v>59.6</v>
      </c>
      <c r="L55" s="8">
        <f t="shared" si="6"/>
        <v>35.76</v>
      </c>
      <c r="M55" s="14">
        <f t="shared" si="7"/>
        <v>24</v>
      </c>
      <c r="N55" s="22"/>
      <c r="O55" s="22"/>
      <c r="P55" s="23"/>
    </row>
    <row r="56" spans="1:16" s="1" customFormat="1" ht="19.5" customHeight="1" hidden="1">
      <c r="A56" s="8" t="s">
        <v>280</v>
      </c>
      <c r="B56" s="8" t="s">
        <v>18</v>
      </c>
      <c r="C56" s="9" t="s">
        <v>281</v>
      </c>
      <c r="D56" s="8" t="s">
        <v>282</v>
      </c>
      <c r="E56" s="8" t="s">
        <v>43</v>
      </c>
      <c r="F56" s="8" t="s">
        <v>228</v>
      </c>
      <c r="G56" s="8" t="s">
        <v>23</v>
      </c>
      <c r="H56" s="8" t="s">
        <v>248</v>
      </c>
      <c r="I56" s="8">
        <v>1012</v>
      </c>
      <c r="J56" s="8">
        <v>5</v>
      </c>
      <c r="K56" s="8">
        <v>59.5</v>
      </c>
      <c r="L56" s="8">
        <f t="shared" si="6"/>
        <v>35.699999999999996</v>
      </c>
      <c r="M56" s="14">
        <f t="shared" si="7"/>
        <v>25</v>
      </c>
      <c r="N56" s="22"/>
      <c r="O56" s="22"/>
      <c r="P56" s="23"/>
    </row>
    <row r="57" spans="1:16" s="1" customFormat="1" ht="19.5" customHeight="1" hidden="1">
      <c r="A57" s="8" t="s">
        <v>283</v>
      </c>
      <c r="B57" s="8" t="s">
        <v>18</v>
      </c>
      <c r="C57" s="9" t="s">
        <v>284</v>
      </c>
      <c r="D57" s="8" t="s">
        <v>263</v>
      </c>
      <c r="E57" s="8" t="s">
        <v>43</v>
      </c>
      <c r="F57" s="8" t="s">
        <v>228</v>
      </c>
      <c r="G57" s="8" t="s">
        <v>23</v>
      </c>
      <c r="H57" s="8" t="s">
        <v>248</v>
      </c>
      <c r="I57" s="8">
        <v>1012</v>
      </c>
      <c r="J57" s="8">
        <v>5</v>
      </c>
      <c r="K57" s="8">
        <v>58.1</v>
      </c>
      <c r="L57" s="8">
        <f t="shared" si="6"/>
        <v>34.86</v>
      </c>
      <c r="M57" s="14">
        <f t="shared" si="7"/>
        <v>26</v>
      </c>
      <c r="N57" s="22"/>
      <c r="O57" s="22"/>
      <c r="P57" s="23"/>
    </row>
    <row r="58" spans="1:16" s="1" customFormat="1" ht="19.5" customHeight="1" hidden="1">
      <c r="A58" s="8" t="s">
        <v>285</v>
      </c>
      <c r="B58" s="8" t="s">
        <v>18</v>
      </c>
      <c r="C58" s="9" t="s">
        <v>176</v>
      </c>
      <c r="D58" s="8" t="s">
        <v>286</v>
      </c>
      <c r="E58" s="8" t="s">
        <v>43</v>
      </c>
      <c r="F58" s="8" t="s">
        <v>228</v>
      </c>
      <c r="G58" s="8" t="s">
        <v>23</v>
      </c>
      <c r="H58" s="8" t="s">
        <v>248</v>
      </c>
      <c r="I58" s="8">
        <v>1012</v>
      </c>
      <c r="J58" s="8">
        <v>5</v>
      </c>
      <c r="K58" s="8">
        <v>57.5</v>
      </c>
      <c r="L58" s="8">
        <f t="shared" si="6"/>
        <v>34.5</v>
      </c>
      <c r="M58" s="14">
        <f t="shared" si="7"/>
        <v>27</v>
      </c>
      <c r="N58" s="22"/>
      <c r="O58" s="22"/>
      <c r="P58" s="23"/>
    </row>
    <row r="59" spans="1:16" s="1" customFormat="1" ht="19.5" customHeight="1" hidden="1">
      <c r="A59" s="8" t="s">
        <v>287</v>
      </c>
      <c r="B59" s="8" t="s">
        <v>18</v>
      </c>
      <c r="C59" s="9" t="s">
        <v>223</v>
      </c>
      <c r="D59" s="8" t="s">
        <v>250</v>
      </c>
      <c r="E59" s="8" t="s">
        <v>43</v>
      </c>
      <c r="F59" s="8" t="s">
        <v>228</v>
      </c>
      <c r="G59" s="8" t="s">
        <v>23</v>
      </c>
      <c r="H59" s="8" t="s">
        <v>248</v>
      </c>
      <c r="I59" s="8">
        <v>1012</v>
      </c>
      <c r="J59" s="8">
        <v>5</v>
      </c>
      <c r="K59" s="8">
        <v>57</v>
      </c>
      <c r="L59" s="8">
        <f t="shared" si="6"/>
        <v>34.199999999999996</v>
      </c>
      <c r="M59" s="14">
        <f t="shared" si="7"/>
        <v>28</v>
      </c>
      <c r="N59" s="22"/>
      <c r="O59" s="22"/>
      <c r="P59" s="23"/>
    </row>
    <row r="60" spans="1:16" s="1" customFormat="1" ht="19.5" customHeight="1" hidden="1">
      <c r="A60" s="8" t="s">
        <v>288</v>
      </c>
      <c r="B60" s="8" t="s">
        <v>18</v>
      </c>
      <c r="C60" s="9" t="s">
        <v>138</v>
      </c>
      <c r="D60" s="8" t="s">
        <v>273</v>
      </c>
      <c r="E60" s="8" t="s">
        <v>43</v>
      </c>
      <c r="F60" s="8" t="s">
        <v>228</v>
      </c>
      <c r="G60" s="8" t="s">
        <v>23</v>
      </c>
      <c r="H60" s="8" t="s">
        <v>248</v>
      </c>
      <c r="I60" s="8">
        <v>1012</v>
      </c>
      <c r="J60" s="8">
        <v>5</v>
      </c>
      <c r="K60" s="8">
        <v>56.9</v>
      </c>
      <c r="L60" s="8">
        <f t="shared" si="6"/>
        <v>34.14</v>
      </c>
      <c r="M60" s="14">
        <f t="shared" si="7"/>
        <v>29</v>
      </c>
      <c r="N60" s="22"/>
      <c r="O60" s="22"/>
      <c r="P60" s="23"/>
    </row>
    <row r="61" spans="1:16" s="1" customFormat="1" ht="19.5" customHeight="1" hidden="1">
      <c r="A61" s="8" t="s">
        <v>289</v>
      </c>
      <c r="B61" s="8" t="s">
        <v>18</v>
      </c>
      <c r="C61" s="9" t="s">
        <v>290</v>
      </c>
      <c r="D61" s="8" t="s">
        <v>232</v>
      </c>
      <c r="E61" s="8" t="s">
        <v>43</v>
      </c>
      <c r="F61" s="8" t="s">
        <v>228</v>
      </c>
      <c r="G61" s="8" t="s">
        <v>23</v>
      </c>
      <c r="H61" s="8" t="s">
        <v>248</v>
      </c>
      <c r="I61" s="8">
        <v>1012</v>
      </c>
      <c r="J61" s="8">
        <v>5</v>
      </c>
      <c r="K61" s="8">
        <v>56.9</v>
      </c>
      <c r="L61" s="8">
        <f t="shared" si="6"/>
        <v>34.14</v>
      </c>
      <c r="M61" s="14">
        <f t="shared" si="7"/>
        <v>29</v>
      </c>
      <c r="N61" s="22"/>
      <c r="O61" s="22"/>
      <c r="P61" s="23"/>
    </row>
    <row r="62" spans="1:16" s="1" customFormat="1" ht="19.5" customHeight="1" hidden="1">
      <c r="A62" s="8" t="s">
        <v>291</v>
      </c>
      <c r="B62" s="8" t="s">
        <v>18</v>
      </c>
      <c r="C62" s="20" t="s">
        <v>292</v>
      </c>
      <c r="D62" s="8" t="s">
        <v>243</v>
      </c>
      <c r="E62" s="8" t="s">
        <v>43</v>
      </c>
      <c r="F62" s="8" t="s">
        <v>228</v>
      </c>
      <c r="G62" s="8" t="s">
        <v>23</v>
      </c>
      <c r="H62" s="8" t="s">
        <v>248</v>
      </c>
      <c r="I62" s="8">
        <v>1012</v>
      </c>
      <c r="J62" s="8">
        <v>5</v>
      </c>
      <c r="K62" s="8">
        <v>54.6</v>
      </c>
      <c r="L62" s="8">
        <f t="shared" si="6"/>
        <v>32.76</v>
      </c>
      <c r="M62" s="14">
        <f t="shared" si="7"/>
        <v>31</v>
      </c>
      <c r="N62" s="22"/>
      <c r="O62" s="22"/>
      <c r="P62" s="23"/>
    </row>
    <row r="63" spans="1:16" s="1" customFormat="1" ht="19.5" customHeight="1" hidden="1">
      <c r="A63" s="8" t="s">
        <v>293</v>
      </c>
      <c r="B63" s="8" t="s">
        <v>18</v>
      </c>
      <c r="C63" s="9" t="s">
        <v>64</v>
      </c>
      <c r="D63" s="8" t="s">
        <v>294</v>
      </c>
      <c r="E63" s="8" t="s">
        <v>43</v>
      </c>
      <c r="F63" s="8" t="s">
        <v>228</v>
      </c>
      <c r="G63" s="8" t="s">
        <v>23</v>
      </c>
      <c r="H63" s="8" t="s">
        <v>248</v>
      </c>
      <c r="I63" s="8">
        <v>1012</v>
      </c>
      <c r="J63" s="8">
        <v>5</v>
      </c>
      <c r="K63" s="8">
        <v>54.2</v>
      </c>
      <c r="L63" s="8">
        <f t="shared" si="6"/>
        <v>32.52</v>
      </c>
      <c r="M63" s="14">
        <f t="shared" si="7"/>
        <v>32</v>
      </c>
      <c r="N63" s="22"/>
      <c r="O63" s="22"/>
      <c r="P63" s="23"/>
    </row>
    <row r="64" spans="1:16" s="1" customFormat="1" ht="19.5" customHeight="1" hidden="1">
      <c r="A64" s="8" t="s">
        <v>295</v>
      </c>
      <c r="B64" s="8" t="s">
        <v>18</v>
      </c>
      <c r="C64" s="9" t="s">
        <v>221</v>
      </c>
      <c r="D64" s="8" t="s">
        <v>243</v>
      </c>
      <c r="E64" s="8" t="s">
        <v>43</v>
      </c>
      <c r="F64" s="8" t="s">
        <v>228</v>
      </c>
      <c r="G64" s="8" t="s">
        <v>23</v>
      </c>
      <c r="H64" s="8" t="s">
        <v>248</v>
      </c>
      <c r="I64" s="8">
        <v>1012</v>
      </c>
      <c r="J64" s="8">
        <v>5</v>
      </c>
      <c r="K64" s="8">
        <v>54.1</v>
      </c>
      <c r="L64" s="8">
        <f t="shared" si="6"/>
        <v>32.46</v>
      </c>
      <c r="M64" s="14">
        <f t="shared" si="7"/>
        <v>33</v>
      </c>
      <c r="N64" s="22"/>
      <c r="O64" s="22"/>
      <c r="P64" s="23"/>
    </row>
    <row r="65" spans="1:16" s="1" customFormat="1" ht="19.5" customHeight="1" hidden="1">
      <c r="A65" s="8" t="s">
        <v>296</v>
      </c>
      <c r="B65" s="8" t="s">
        <v>18</v>
      </c>
      <c r="C65" s="9" t="s">
        <v>36</v>
      </c>
      <c r="D65" s="10" t="s">
        <v>255</v>
      </c>
      <c r="E65" s="8" t="s">
        <v>43</v>
      </c>
      <c r="F65" s="8" t="s">
        <v>228</v>
      </c>
      <c r="G65" s="8" t="s">
        <v>23</v>
      </c>
      <c r="H65" s="8" t="s">
        <v>248</v>
      </c>
      <c r="I65" s="8">
        <v>1012</v>
      </c>
      <c r="J65" s="8">
        <v>5</v>
      </c>
      <c r="K65" s="8">
        <v>54</v>
      </c>
      <c r="L65" s="8">
        <f t="shared" si="6"/>
        <v>32.4</v>
      </c>
      <c r="M65" s="14">
        <f t="shared" si="7"/>
        <v>34</v>
      </c>
      <c r="N65" s="22"/>
      <c r="O65" s="22"/>
      <c r="P65" s="23"/>
    </row>
    <row r="66" spans="1:16" s="1" customFormat="1" ht="19.5" customHeight="1" hidden="1">
      <c r="A66" s="8" t="s">
        <v>297</v>
      </c>
      <c r="B66" s="8" t="s">
        <v>18</v>
      </c>
      <c r="C66" s="9" t="s">
        <v>203</v>
      </c>
      <c r="D66" s="8" t="s">
        <v>286</v>
      </c>
      <c r="E66" s="8" t="s">
        <v>43</v>
      </c>
      <c r="F66" s="8" t="s">
        <v>228</v>
      </c>
      <c r="G66" s="8" t="s">
        <v>23</v>
      </c>
      <c r="H66" s="8" t="s">
        <v>248</v>
      </c>
      <c r="I66" s="8">
        <v>1012</v>
      </c>
      <c r="J66" s="8">
        <v>5</v>
      </c>
      <c r="K66" s="8">
        <v>52</v>
      </c>
      <c r="L66" s="8">
        <f t="shared" si="6"/>
        <v>31.2</v>
      </c>
      <c r="M66" s="14">
        <f t="shared" si="7"/>
        <v>35</v>
      </c>
      <c r="N66" s="22"/>
      <c r="O66" s="22"/>
      <c r="P66" s="23"/>
    </row>
    <row r="67" spans="1:16" s="1" customFormat="1" ht="19.5" customHeight="1" hidden="1">
      <c r="A67" s="8" t="s">
        <v>298</v>
      </c>
      <c r="B67" s="8" t="s">
        <v>18</v>
      </c>
      <c r="C67" s="17">
        <v>1993.04</v>
      </c>
      <c r="D67" s="8" t="s">
        <v>259</v>
      </c>
      <c r="E67" s="8" t="s">
        <v>43</v>
      </c>
      <c r="F67" s="8" t="s">
        <v>228</v>
      </c>
      <c r="G67" s="8" t="s">
        <v>23</v>
      </c>
      <c r="H67" s="8" t="s">
        <v>248</v>
      </c>
      <c r="I67" s="8">
        <v>1012</v>
      </c>
      <c r="J67" s="8">
        <v>5</v>
      </c>
      <c r="K67" s="8">
        <v>51.9</v>
      </c>
      <c r="L67" s="8">
        <f t="shared" si="6"/>
        <v>31.139999999999997</v>
      </c>
      <c r="M67" s="14">
        <f t="shared" si="7"/>
        <v>36</v>
      </c>
      <c r="N67" s="22"/>
      <c r="O67" s="22"/>
      <c r="P67" s="23"/>
    </row>
    <row r="68" spans="1:16" s="1" customFormat="1" ht="19.5" customHeight="1" hidden="1">
      <c r="A68" s="8" t="s">
        <v>299</v>
      </c>
      <c r="B68" s="8" t="s">
        <v>18</v>
      </c>
      <c r="C68" s="9" t="s">
        <v>180</v>
      </c>
      <c r="D68" s="8" t="s">
        <v>300</v>
      </c>
      <c r="E68" s="8" t="s">
        <v>43</v>
      </c>
      <c r="F68" s="8" t="s">
        <v>228</v>
      </c>
      <c r="G68" s="8" t="s">
        <v>23</v>
      </c>
      <c r="H68" s="8" t="s">
        <v>248</v>
      </c>
      <c r="I68" s="8">
        <v>1012</v>
      </c>
      <c r="J68" s="8">
        <v>5</v>
      </c>
      <c r="K68" s="8">
        <v>50.4</v>
      </c>
      <c r="L68" s="8">
        <f t="shared" si="6"/>
        <v>30.24</v>
      </c>
      <c r="M68" s="14">
        <f t="shared" si="7"/>
        <v>37</v>
      </c>
      <c r="N68" s="22"/>
      <c r="O68" s="22"/>
      <c r="P68" s="23"/>
    </row>
    <row r="69" spans="1:16" s="1" customFormat="1" ht="19.5" customHeight="1" hidden="1">
      <c r="A69" s="8" t="s">
        <v>301</v>
      </c>
      <c r="B69" s="8" t="s">
        <v>18</v>
      </c>
      <c r="C69" s="9" t="s">
        <v>302</v>
      </c>
      <c r="D69" s="8" t="s">
        <v>252</v>
      </c>
      <c r="E69" s="8" t="s">
        <v>43</v>
      </c>
      <c r="F69" s="8" t="s">
        <v>228</v>
      </c>
      <c r="G69" s="8" t="s">
        <v>23</v>
      </c>
      <c r="H69" s="8" t="s">
        <v>248</v>
      </c>
      <c r="I69" s="8">
        <v>1012</v>
      </c>
      <c r="J69" s="8">
        <v>5</v>
      </c>
      <c r="K69" s="8">
        <v>49</v>
      </c>
      <c r="L69" s="8">
        <f t="shared" si="6"/>
        <v>29.4</v>
      </c>
      <c r="M69" s="14">
        <f t="shared" si="7"/>
        <v>38</v>
      </c>
      <c r="N69" s="22"/>
      <c r="O69" s="22"/>
      <c r="P69" s="23"/>
    </row>
    <row r="70" spans="1:16" s="1" customFormat="1" ht="19.5" customHeight="1" hidden="1">
      <c r="A70" s="8" t="s">
        <v>303</v>
      </c>
      <c r="B70" s="8" t="s">
        <v>18</v>
      </c>
      <c r="C70" s="9" t="s">
        <v>304</v>
      </c>
      <c r="D70" s="8" t="s">
        <v>238</v>
      </c>
      <c r="E70" s="8" t="s">
        <v>43</v>
      </c>
      <c r="F70" s="8" t="s">
        <v>228</v>
      </c>
      <c r="G70" s="8" t="s">
        <v>23</v>
      </c>
      <c r="H70" s="8" t="s">
        <v>248</v>
      </c>
      <c r="I70" s="8">
        <v>1012</v>
      </c>
      <c r="J70" s="8">
        <v>5</v>
      </c>
      <c r="K70" s="8">
        <v>48.1</v>
      </c>
      <c r="L70" s="8">
        <f t="shared" si="6"/>
        <v>28.86</v>
      </c>
      <c r="M70" s="14">
        <f t="shared" si="7"/>
        <v>39</v>
      </c>
      <c r="N70" s="22"/>
      <c r="O70" s="22"/>
      <c r="P70" s="23"/>
    </row>
    <row r="71" spans="1:16" ht="36" customHeight="1">
      <c r="A71" s="5" t="s">
        <v>93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1" customFormat="1" ht="17.25" customHeight="1">
      <c r="A72" s="6" t="s">
        <v>1</v>
      </c>
      <c r="B72" s="7" t="s">
        <v>2</v>
      </c>
      <c r="C72" s="6" t="s">
        <v>3</v>
      </c>
      <c r="D72" s="7" t="s">
        <v>4</v>
      </c>
      <c r="E72" s="7" t="s">
        <v>5</v>
      </c>
      <c r="F72" s="7" t="s">
        <v>6</v>
      </c>
      <c r="G72" s="7" t="s">
        <v>7</v>
      </c>
      <c r="H72" s="7" t="s">
        <v>8</v>
      </c>
      <c r="I72" s="7" t="s">
        <v>9</v>
      </c>
      <c r="J72" s="7" t="s">
        <v>10</v>
      </c>
      <c r="K72" s="7" t="s">
        <v>11</v>
      </c>
      <c r="L72" s="7"/>
      <c r="M72" s="13" t="s">
        <v>12</v>
      </c>
      <c r="N72" s="13"/>
      <c r="O72" s="13" t="s">
        <v>13</v>
      </c>
      <c r="P72" s="8" t="s">
        <v>14</v>
      </c>
    </row>
    <row r="73" spans="1:16" s="1" customFormat="1" ht="22.5" customHeight="1">
      <c r="A73" s="6"/>
      <c r="B73" s="7"/>
      <c r="C73" s="6"/>
      <c r="D73" s="7"/>
      <c r="E73" s="7"/>
      <c r="F73" s="7"/>
      <c r="G73" s="7"/>
      <c r="H73" s="7"/>
      <c r="I73" s="7"/>
      <c r="J73" s="7"/>
      <c r="K73" s="7" t="s">
        <v>15</v>
      </c>
      <c r="L73" s="8" t="s">
        <v>16</v>
      </c>
      <c r="M73" s="13" t="s">
        <v>15</v>
      </c>
      <c r="N73" s="14" t="s">
        <v>17</v>
      </c>
      <c r="O73" s="13"/>
      <c r="P73" s="8"/>
    </row>
    <row r="74" spans="1:16" s="1" customFormat="1" ht="19.5" customHeight="1">
      <c r="A74" s="8">
        <v>6</v>
      </c>
      <c r="B74" s="8" t="s">
        <v>18</v>
      </c>
      <c r="C74" s="9" t="s">
        <v>292</v>
      </c>
      <c r="D74" s="8" t="s">
        <v>243</v>
      </c>
      <c r="E74" s="8" t="s">
        <v>43</v>
      </c>
      <c r="F74" s="8" t="s">
        <v>228</v>
      </c>
      <c r="G74" s="8" t="s">
        <v>82</v>
      </c>
      <c r="H74" s="8" t="s">
        <v>305</v>
      </c>
      <c r="I74" s="8">
        <v>2009</v>
      </c>
      <c r="J74" s="8">
        <v>2</v>
      </c>
      <c r="K74" s="8">
        <v>70.1</v>
      </c>
      <c r="L74" s="8">
        <f aca="true" t="shared" si="8" ref="L74:L79">K74*0.6</f>
        <v>42.059999999999995</v>
      </c>
      <c r="M74" s="14">
        <v>72.96</v>
      </c>
      <c r="N74" s="15">
        <f aca="true" t="shared" si="9" ref="N74:N79">M74*0.4</f>
        <v>29.183999999999997</v>
      </c>
      <c r="O74" s="15">
        <f aca="true" t="shared" si="10" ref="O74:O79">L74+N74</f>
        <v>71.244</v>
      </c>
      <c r="P74" s="16">
        <v>1</v>
      </c>
    </row>
    <row r="75" spans="1:16" s="1" customFormat="1" ht="19.5" customHeight="1">
      <c r="A75" s="8">
        <v>13</v>
      </c>
      <c r="B75" s="8" t="s">
        <v>18</v>
      </c>
      <c r="C75" s="9" t="s">
        <v>119</v>
      </c>
      <c r="D75" s="8" t="s">
        <v>306</v>
      </c>
      <c r="E75" s="8" t="s">
        <v>43</v>
      </c>
      <c r="F75" s="8" t="s">
        <v>228</v>
      </c>
      <c r="G75" s="8" t="s">
        <v>82</v>
      </c>
      <c r="H75" s="8" t="s">
        <v>305</v>
      </c>
      <c r="I75" s="8">
        <v>2009</v>
      </c>
      <c r="J75" s="8">
        <v>2</v>
      </c>
      <c r="K75" s="8">
        <v>64.2</v>
      </c>
      <c r="L75" s="8">
        <f t="shared" si="8"/>
        <v>38.52</v>
      </c>
      <c r="M75" s="14">
        <v>80.16</v>
      </c>
      <c r="N75" s="15">
        <f t="shared" si="9"/>
        <v>32.064</v>
      </c>
      <c r="O75" s="15">
        <f t="shared" si="10"/>
        <v>70.584</v>
      </c>
      <c r="P75" s="16">
        <v>2</v>
      </c>
    </row>
    <row r="76" spans="1:16" s="1" customFormat="1" ht="19.5" customHeight="1">
      <c r="A76" s="8">
        <v>17</v>
      </c>
      <c r="B76" s="8" t="s">
        <v>18</v>
      </c>
      <c r="C76" s="9" t="s">
        <v>307</v>
      </c>
      <c r="D76" s="8" t="s">
        <v>308</v>
      </c>
      <c r="E76" s="8" t="s">
        <v>43</v>
      </c>
      <c r="F76" s="8" t="s">
        <v>228</v>
      </c>
      <c r="G76" s="8" t="s">
        <v>82</v>
      </c>
      <c r="H76" s="8" t="s">
        <v>305</v>
      </c>
      <c r="I76" s="8">
        <v>2009</v>
      </c>
      <c r="J76" s="8">
        <v>2</v>
      </c>
      <c r="K76" s="8">
        <v>67.2</v>
      </c>
      <c r="L76" s="8">
        <f t="shared" si="8"/>
        <v>40.32</v>
      </c>
      <c r="M76" s="14">
        <v>73.24</v>
      </c>
      <c r="N76" s="15">
        <f t="shared" si="9"/>
        <v>29.296</v>
      </c>
      <c r="O76" s="15">
        <f t="shared" si="10"/>
        <v>69.616</v>
      </c>
      <c r="P76" s="16"/>
    </row>
    <row r="77" spans="1:16" s="1" customFormat="1" ht="19.5" customHeight="1">
      <c r="A77" s="8">
        <v>31</v>
      </c>
      <c r="B77" s="8" t="s">
        <v>18</v>
      </c>
      <c r="C77" s="9" t="s">
        <v>80</v>
      </c>
      <c r="D77" s="8" t="s">
        <v>309</v>
      </c>
      <c r="E77" s="8" t="s">
        <v>43</v>
      </c>
      <c r="F77" s="8" t="s">
        <v>228</v>
      </c>
      <c r="G77" s="8" t="s">
        <v>82</v>
      </c>
      <c r="H77" s="8" t="s">
        <v>305</v>
      </c>
      <c r="I77" s="8">
        <v>2009</v>
      </c>
      <c r="J77" s="8">
        <v>2</v>
      </c>
      <c r="K77" s="8">
        <v>65.8</v>
      </c>
      <c r="L77" s="8">
        <f t="shared" si="8"/>
        <v>39.48</v>
      </c>
      <c r="M77" s="14">
        <v>72.2</v>
      </c>
      <c r="N77" s="15">
        <f t="shared" si="9"/>
        <v>28.880000000000003</v>
      </c>
      <c r="O77" s="15">
        <f t="shared" si="10"/>
        <v>68.36</v>
      </c>
      <c r="P77" s="16"/>
    </row>
    <row r="78" spans="1:16" s="1" customFormat="1" ht="19.5" customHeight="1">
      <c r="A78" s="8">
        <v>25</v>
      </c>
      <c r="B78" s="8" t="s">
        <v>18</v>
      </c>
      <c r="C78" s="9" t="s">
        <v>310</v>
      </c>
      <c r="D78" s="8" t="s">
        <v>309</v>
      </c>
      <c r="E78" s="8" t="s">
        <v>43</v>
      </c>
      <c r="F78" s="8" t="s">
        <v>228</v>
      </c>
      <c r="G78" s="8" t="s">
        <v>82</v>
      </c>
      <c r="H78" s="8" t="s">
        <v>305</v>
      </c>
      <c r="I78" s="8">
        <v>2009</v>
      </c>
      <c r="J78" s="8">
        <v>2</v>
      </c>
      <c r="K78" s="8">
        <v>65</v>
      </c>
      <c r="L78" s="8">
        <f t="shared" si="8"/>
        <v>39</v>
      </c>
      <c r="M78" s="14">
        <v>72.7</v>
      </c>
      <c r="N78" s="15">
        <f t="shared" si="9"/>
        <v>29.080000000000002</v>
      </c>
      <c r="O78" s="15">
        <f t="shared" si="10"/>
        <v>68.08</v>
      </c>
      <c r="P78" s="16"/>
    </row>
    <row r="79" spans="1:16" s="1" customFormat="1" ht="19.5" customHeight="1">
      <c r="A79" s="8">
        <v>26</v>
      </c>
      <c r="B79" s="8" t="s">
        <v>18</v>
      </c>
      <c r="C79" s="9" t="s">
        <v>311</v>
      </c>
      <c r="D79" s="8" t="s">
        <v>312</v>
      </c>
      <c r="E79" s="8" t="s">
        <v>43</v>
      </c>
      <c r="F79" s="8" t="s">
        <v>228</v>
      </c>
      <c r="G79" s="8" t="s">
        <v>82</v>
      </c>
      <c r="H79" s="8" t="s">
        <v>305</v>
      </c>
      <c r="I79" s="8">
        <v>2009</v>
      </c>
      <c r="J79" s="8">
        <v>2</v>
      </c>
      <c r="K79" s="8">
        <v>62.8</v>
      </c>
      <c r="L79" s="8">
        <f t="shared" si="8"/>
        <v>37.68</v>
      </c>
      <c r="M79" s="14">
        <v>75.76</v>
      </c>
      <c r="N79" s="15">
        <f t="shared" si="9"/>
        <v>30.304000000000002</v>
      </c>
      <c r="O79" s="15">
        <f t="shared" si="10"/>
        <v>67.98400000000001</v>
      </c>
      <c r="P79" s="16"/>
    </row>
    <row r="80" spans="1:16" s="1" customFormat="1" ht="19.5" customHeight="1" hidden="1">
      <c r="A80" s="18" t="s">
        <v>313</v>
      </c>
      <c r="B80" s="18" t="s">
        <v>18</v>
      </c>
      <c r="C80" s="19" t="s">
        <v>314</v>
      </c>
      <c r="D80" s="18" t="s">
        <v>315</v>
      </c>
      <c r="E80" s="18" t="s">
        <v>43</v>
      </c>
      <c r="F80" s="18" t="s">
        <v>228</v>
      </c>
      <c r="G80" s="18" t="s">
        <v>82</v>
      </c>
      <c r="H80" s="18" t="s">
        <v>305</v>
      </c>
      <c r="I80" s="18">
        <v>2009</v>
      </c>
      <c r="J80" s="18">
        <v>2</v>
      </c>
      <c r="K80" s="18">
        <v>61.1</v>
      </c>
      <c r="L80" s="18">
        <f aca="true" t="shared" si="11" ref="L74:L115">K80*0.6</f>
        <v>36.66</v>
      </c>
      <c r="M80" s="21">
        <f aca="true" t="shared" si="12" ref="M80:M115">RANK(L80,L$74:L$115)</f>
        <v>7</v>
      </c>
      <c r="N80" s="22"/>
      <c r="O80" s="22"/>
      <c r="P80" s="23"/>
    </row>
    <row r="81" spans="1:16" s="1" customFormat="1" ht="19.5" customHeight="1" hidden="1">
      <c r="A81" s="8" t="s">
        <v>316</v>
      </c>
      <c r="B81" s="8" t="s">
        <v>18</v>
      </c>
      <c r="C81" s="9" t="s">
        <v>317</v>
      </c>
      <c r="D81" s="8" t="s">
        <v>252</v>
      </c>
      <c r="E81" s="8" t="s">
        <v>43</v>
      </c>
      <c r="F81" s="8" t="s">
        <v>228</v>
      </c>
      <c r="G81" s="8" t="s">
        <v>82</v>
      </c>
      <c r="H81" s="8" t="s">
        <v>305</v>
      </c>
      <c r="I81" s="8">
        <v>2009</v>
      </c>
      <c r="J81" s="8">
        <v>2</v>
      </c>
      <c r="K81" s="8">
        <v>60.9</v>
      </c>
      <c r="L81" s="8">
        <f t="shared" si="11"/>
        <v>36.54</v>
      </c>
      <c r="M81" s="14">
        <f t="shared" si="12"/>
        <v>8</v>
      </c>
      <c r="N81" s="22"/>
      <c r="O81" s="22"/>
      <c r="P81" s="23"/>
    </row>
    <row r="82" spans="1:16" s="1" customFormat="1" ht="19.5" customHeight="1" hidden="1">
      <c r="A82" s="8" t="s">
        <v>318</v>
      </c>
      <c r="B82" s="8" t="s">
        <v>18</v>
      </c>
      <c r="C82" s="9" t="s">
        <v>67</v>
      </c>
      <c r="D82" s="8" t="s">
        <v>227</v>
      </c>
      <c r="E82" s="8" t="s">
        <v>43</v>
      </c>
      <c r="F82" s="8" t="s">
        <v>228</v>
      </c>
      <c r="G82" s="8" t="s">
        <v>82</v>
      </c>
      <c r="H82" s="8" t="s">
        <v>305</v>
      </c>
      <c r="I82" s="8">
        <v>2009</v>
      </c>
      <c r="J82" s="8">
        <v>2</v>
      </c>
      <c r="K82" s="8">
        <v>60.8</v>
      </c>
      <c r="L82" s="8">
        <f t="shared" si="11"/>
        <v>36.48</v>
      </c>
      <c r="M82" s="14">
        <f t="shared" si="12"/>
        <v>9</v>
      </c>
      <c r="N82" s="22"/>
      <c r="O82" s="22"/>
      <c r="P82" s="23"/>
    </row>
    <row r="83" spans="1:16" s="1" customFormat="1" ht="19.5" customHeight="1" hidden="1">
      <c r="A83" s="8" t="s">
        <v>319</v>
      </c>
      <c r="B83" s="8" t="s">
        <v>18</v>
      </c>
      <c r="C83" s="9" t="s">
        <v>198</v>
      </c>
      <c r="D83" s="8" t="s">
        <v>254</v>
      </c>
      <c r="E83" s="8" t="s">
        <v>43</v>
      </c>
      <c r="F83" s="8" t="s">
        <v>228</v>
      </c>
      <c r="G83" s="8" t="s">
        <v>82</v>
      </c>
      <c r="H83" s="8" t="s">
        <v>305</v>
      </c>
      <c r="I83" s="8">
        <v>2009</v>
      </c>
      <c r="J83" s="8">
        <v>2</v>
      </c>
      <c r="K83" s="8">
        <v>60.5</v>
      </c>
      <c r="L83" s="8">
        <f t="shared" si="11"/>
        <v>36.3</v>
      </c>
      <c r="M83" s="14">
        <f t="shared" si="12"/>
        <v>10</v>
      </c>
      <c r="N83" s="22"/>
      <c r="O83" s="22"/>
      <c r="P83" s="23"/>
    </row>
    <row r="84" spans="1:16" s="1" customFormat="1" ht="19.5" customHeight="1" hidden="1">
      <c r="A84" s="8" t="s">
        <v>320</v>
      </c>
      <c r="B84" s="8" t="s">
        <v>18</v>
      </c>
      <c r="C84" s="9" t="s">
        <v>197</v>
      </c>
      <c r="D84" s="8" t="s">
        <v>321</v>
      </c>
      <c r="E84" s="8" t="s">
        <v>43</v>
      </c>
      <c r="F84" s="8" t="s">
        <v>228</v>
      </c>
      <c r="G84" s="8" t="s">
        <v>82</v>
      </c>
      <c r="H84" s="8" t="s">
        <v>305</v>
      </c>
      <c r="I84" s="8">
        <v>2009</v>
      </c>
      <c r="J84" s="8">
        <v>2</v>
      </c>
      <c r="K84" s="8">
        <v>60.3</v>
      </c>
      <c r="L84" s="8">
        <f t="shared" si="11"/>
        <v>36.18</v>
      </c>
      <c r="M84" s="14">
        <f t="shared" si="12"/>
        <v>11</v>
      </c>
      <c r="N84" s="22"/>
      <c r="O84" s="22"/>
      <c r="P84" s="23"/>
    </row>
    <row r="85" spans="1:16" s="1" customFormat="1" ht="19.5" customHeight="1" hidden="1">
      <c r="A85" s="8" t="s">
        <v>322</v>
      </c>
      <c r="B85" s="8" t="s">
        <v>18</v>
      </c>
      <c r="C85" s="9" t="s">
        <v>198</v>
      </c>
      <c r="D85" s="8" t="s">
        <v>252</v>
      </c>
      <c r="E85" s="8" t="s">
        <v>43</v>
      </c>
      <c r="F85" s="8" t="s">
        <v>228</v>
      </c>
      <c r="G85" s="8" t="s">
        <v>82</v>
      </c>
      <c r="H85" s="8" t="s">
        <v>305</v>
      </c>
      <c r="I85" s="8">
        <v>2009</v>
      </c>
      <c r="J85" s="8">
        <v>2</v>
      </c>
      <c r="K85" s="8">
        <v>59.6</v>
      </c>
      <c r="L85" s="8">
        <f t="shared" si="11"/>
        <v>35.76</v>
      </c>
      <c r="M85" s="14">
        <f t="shared" si="12"/>
        <v>12</v>
      </c>
      <c r="N85" s="22"/>
      <c r="O85" s="22"/>
      <c r="P85" s="23"/>
    </row>
    <row r="86" spans="1:16" s="1" customFormat="1" ht="19.5" customHeight="1" hidden="1">
      <c r="A86" s="8" t="s">
        <v>323</v>
      </c>
      <c r="B86" s="8" t="s">
        <v>18</v>
      </c>
      <c r="C86" s="9" t="s">
        <v>324</v>
      </c>
      <c r="D86" s="8" t="s">
        <v>243</v>
      </c>
      <c r="E86" s="8" t="s">
        <v>43</v>
      </c>
      <c r="F86" s="8" t="s">
        <v>228</v>
      </c>
      <c r="G86" s="8" t="s">
        <v>82</v>
      </c>
      <c r="H86" s="8" t="s">
        <v>305</v>
      </c>
      <c r="I86" s="8">
        <v>2009</v>
      </c>
      <c r="J86" s="8">
        <v>2</v>
      </c>
      <c r="K86" s="8">
        <v>59.2</v>
      </c>
      <c r="L86" s="8">
        <f t="shared" si="11"/>
        <v>35.52</v>
      </c>
      <c r="M86" s="14">
        <f t="shared" si="12"/>
        <v>13</v>
      </c>
      <c r="N86" s="22"/>
      <c r="O86" s="22"/>
      <c r="P86" s="23"/>
    </row>
    <row r="87" spans="1:16" s="1" customFormat="1" ht="19.5" customHeight="1" hidden="1">
      <c r="A87" s="8" t="s">
        <v>325</v>
      </c>
      <c r="B87" s="8" t="s">
        <v>18</v>
      </c>
      <c r="C87" s="9" t="s">
        <v>326</v>
      </c>
      <c r="D87" s="8" t="s">
        <v>252</v>
      </c>
      <c r="E87" s="8" t="s">
        <v>43</v>
      </c>
      <c r="F87" s="8" t="s">
        <v>228</v>
      </c>
      <c r="G87" s="8" t="s">
        <v>82</v>
      </c>
      <c r="H87" s="8" t="s">
        <v>305</v>
      </c>
      <c r="I87" s="8">
        <v>2009</v>
      </c>
      <c r="J87" s="8">
        <v>2</v>
      </c>
      <c r="K87" s="8">
        <v>58.6</v>
      </c>
      <c r="L87" s="8">
        <f t="shared" si="11"/>
        <v>35.16</v>
      </c>
      <c r="M87" s="14">
        <f t="shared" si="12"/>
        <v>14</v>
      </c>
      <c r="N87" s="22"/>
      <c r="O87" s="22"/>
      <c r="P87" s="23"/>
    </row>
    <row r="88" spans="1:16" s="1" customFormat="1" ht="19.5" customHeight="1" hidden="1">
      <c r="A88" s="8" t="s">
        <v>327</v>
      </c>
      <c r="B88" s="8" t="s">
        <v>18</v>
      </c>
      <c r="C88" s="9" t="s">
        <v>207</v>
      </c>
      <c r="D88" s="8" t="s">
        <v>252</v>
      </c>
      <c r="E88" s="8" t="s">
        <v>43</v>
      </c>
      <c r="F88" s="8" t="s">
        <v>228</v>
      </c>
      <c r="G88" s="8" t="s">
        <v>82</v>
      </c>
      <c r="H88" s="8" t="s">
        <v>305</v>
      </c>
      <c r="I88" s="8">
        <v>2009</v>
      </c>
      <c r="J88" s="8">
        <v>2</v>
      </c>
      <c r="K88" s="8">
        <v>58.5</v>
      </c>
      <c r="L88" s="8">
        <f t="shared" si="11"/>
        <v>35.1</v>
      </c>
      <c r="M88" s="14">
        <f t="shared" si="12"/>
        <v>15</v>
      </c>
      <c r="N88" s="22"/>
      <c r="O88" s="22"/>
      <c r="P88" s="23"/>
    </row>
    <row r="89" spans="1:16" s="1" customFormat="1" ht="19.5" customHeight="1" hidden="1">
      <c r="A89" s="8" t="s">
        <v>328</v>
      </c>
      <c r="B89" s="8" t="s">
        <v>18</v>
      </c>
      <c r="C89" s="20" t="s">
        <v>329</v>
      </c>
      <c r="D89" s="8" t="s">
        <v>227</v>
      </c>
      <c r="E89" s="8" t="s">
        <v>43</v>
      </c>
      <c r="F89" s="8" t="s">
        <v>228</v>
      </c>
      <c r="G89" s="8" t="s">
        <v>82</v>
      </c>
      <c r="H89" s="8" t="s">
        <v>305</v>
      </c>
      <c r="I89" s="8">
        <v>2009</v>
      </c>
      <c r="J89" s="8">
        <v>2</v>
      </c>
      <c r="K89" s="8">
        <v>57.8</v>
      </c>
      <c r="L89" s="8">
        <f t="shared" si="11"/>
        <v>34.68</v>
      </c>
      <c r="M89" s="14">
        <f t="shared" si="12"/>
        <v>16</v>
      </c>
      <c r="N89" s="22"/>
      <c r="O89" s="22"/>
      <c r="P89" s="23"/>
    </row>
    <row r="90" spans="1:16" s="1" customFormat="1" ht="19.5" customHeight="1" hidden="1">
      <c r="A90" s="8" t="s">
        <v>330</v>
      </c>
      <c r="B90" s="8" t="s">
        <v>18</v>
      </c>
      <c r="C90" s="9" t="s">
        <v>331</v>
      </c>
      <c r="D90" s="8" t="s">
        <v>332</v>
      </c>
      <c r="E90" s="8" t="s">
        <v>43</v>
      </c>
      <c r="F90" s="8" t="s">
        <v>228</v>
      </c>
      <c r="G90" s="8" t="s">
        <v>82</v>
      </c>
      <c r="H90" s="8" t="s">
        <v>305</v>
      </c>
      <c r="I90" s="8">
        <v>2009</v>
      </c>
      <c r="J90" s="8">
        <v>2</v>
      </c>
      <c r="K90" s="8">
        <v>57.5</v>
      </c>
      <c r="L90" s="8">
        <f t="shared" si="11"/>
        <v>34.5</v>
      </c>
      <c r="M90" s="14">
        <f t="shared" si="12"/>
        <v>17</v>
      </c>
      <c r="N90" s="22"/>
      <c r="O90" s="22"/>
      <c r="P90" s="23"/>
    </row>
    <row r="91" spans="1:16" s="1" customFormat="1" ht="19.5" customHeight="1" hidden="1">
      <c r="A91" s="8" t="s">
        <v>333</v>
      </c>
      <c r="B91" s="8" t="s">
        <v>18</v>
      </c>
      <c r="C91" s="17">
        <v>1994.08</v>
      </c>
      <c r="D91" s="8" t="s">
        <v>231</v>
      </c>
      <c r="E91" s="8" t="s">
        <v>43</v>
      </c>
      <c r="F91" s="8" t="s">
        <v>228</v>
      </c>
      <c r="G91" s="8" t="s">
        <v>82</v>
      </c>
      <c r="H91" s="8" t="s">
        <v>305</v>
      </c>
      <c r="I91" s="8">
        <v>2009</v>
      </c>
      <c r="J91" s="8">
        <v>2</v>
      </c>
      <c r="K91" s="8">
        <v>56.8</v>
      </c>
      <c r="L91" s="8">
        <f t="shared" si="11"/>
        <v>34.08</v>
      </c>
      <c r="M91" s="14">
        <f t="shared" si="12"/>
        <v>18</v>
      </c>
      <c r="N91" s="22"/>
      <c r="O91" s="22"/>
      <c r="P91" s="23"/>
    </row>
    <row r="92" spans="1:16" s="1" customFormat="1" ht="19.5" customHeight="1" hidden="1">
      <c r="A92" s="8" t="s">
        <v>334</v>
      </c>
      <c r="B92" s="8" t="s">
        <v>18</v>
      </c>
      <c r="C92" s="9" t="s">
        <v>292</v>
      </c>
      <c r="D92" s="8" t="s">
        <v>243</v>
      </c>
      <c r="E92" s="8" t="s">
        <v>43</v>
      </c>
      <c r="F92" s="8" t="s">
        <v>228</v>
      </c>
      <c r="G92" s="8" t="s">
        <v>82</v>
      </c>
      <c r="H92" s="8" t="s">
        <v>305</v>
      </c>
      <c r="I92" s="8">
        <v>2009</v>
      </c>
      <c r="J92" s="8">
        <v>2</v>
      </c>
      <c r="K92" s="8">
        <v>56.8</v>
      </c>
      <c r="L92" s="8">
        <f t="shared" si="11"/>
        <v>34.08</v>
      </c>
      <c r="M92" s="14">
        <f t="shared" si="12"/>
        <v>18</v>
      </c>
      <c r="N92" s="22"/>
      <c r="O92" s="22"/>
      <c r="P92" s="23"/>
    </row>
    <row r="93" spans="1:16" s="1" customFormat="1" ht="19.5" customHeight="1" hidden="1">
      <c r="A93" s="8" t="s">
        <v>335</v>
      </c>
      <c r="B93" s="8" t="s">
        <v>18</v>
      </c>
      <c r="C93" s="9" t="s">
        <v>107</v>
      </c>
      <c r="D93" s="8" t="s">
        <v>227</v>
      </c>
      <c r="E93" s="8" t="s">
        <v>43</v>
      </c>
      <c r="F93" s="8" t="s">
        <v>228</v>
      </c>
      <c r="G93" s="8" t="s">
        <v>82</v>
      </c>
      <c r="H93" s="8" t="s">
        <v>305</v>
      </c>
      <c r="I93" s="8">
        <v>2009</v>
      </c>
      <c r="J93" s="8">
        <v>2</v>
      </c>
      <c r="K93" s="8">
        <v>56.2</v>
      </c>
      <c r="L93" s="8">
        <f t="shared" si="11"/>
        <v>33.72</v>
      </c>
      <c r="M93" s="14">
        <f t="shared" si="12"/>
        <v>20</v>
      </c>
      <c r="N93" s="22"/>
      <c r="O93" s="22"/>
      <c r="P93" s="23"/>
    </row>
    <row r="94" spans="1:16" s="1" customFormat="1" ht="19.5" customHeight="1" hidden="1">
      <c r="A94" s="8" t="s">
        <v>336</v>
      </c>
      <c r="B94" s="8" t="s">
        <v>18</v>
      </c>
      <c r="C94" s="9" t="s">
        <v>337</v>
      </c>
      <c r="D94" s="8" t="s">
        <v>306</v>
      </c>
      <c r="E94" s="8" t="s">
        <v>43</v>
      </c>
      <c r="F94" s="8" t="s">
        <v>228</v>
      </c>
      <c r="G94" s="8" t="s">
        <v>82</v>
      </c>
      <c r="H94" s="8" t="s">
        <v>305</v>
      </c>
      <c r="I94" s="8">
        <v>2009</v>
      </c>
      <c r="J94" s="8">
        <v>2</v>
      </c>
      <c r="K94" s="8">
        <v>55.4</v>
      </c>
      <c r="L94" s="8">
        <f t="shared" si="11"/>
        <v>33.239999999999995</v>
      </c>
      <c r="M94" s="14">
        <f t="shared" si="12"/>
        <v>21</v>
      </c>
      <c r="N94" s="22"/>
      <c r="O94" s="22"/>
      <c r="P94" s="23"/>
    </row>
    <row r="95" spans="1:16" s="1" customFormat="1" ht="19.5" customHeight="1" hidden="1">
      <c r="A95" s="8" t="s">
        <v>338</v>
      </c>
      <c r="B95" s="8" t="s">
        <v>18</v>
      </c>
      <c r="C95" s="9" t="s">
        <v>242</v>
      </c>
      <c r="D95" s="8" t="s">
        <v>231</v>
      </c>
      <c r="E95" s="8" t="s">
        <v>43</v>
      </c>
      <c r="F95" s="8" t="s">
        <v>228</v>
      </c>
      <c r="G95" s="8" t="s">
        <v>82</v>
      </c>
      <c r="H95" s="8" t="s">
        <v>305</v>
      </c>
      <c r="I95" s="8">
        <v>2009</v>
      </c>
      <c r="J95" s="8">
        <v>2</v>
      </c>
      <c r="K95" s="8">
        <v>55</v>
      </c>
      <c r="L95" s="8">
        <f t="shared" si="11"/>
        <v>33</v>
      </c>
      <c r="M95" s="14">
        <f t="shared" si="12"/>
        <v>22</v>
      </c>
      <c r="N95" s="22"/>
      <c r="O95" s="22"/>
      <c r="P95" s="23"/>
    </row>
    <row r="96" spans="1:16" s="1" customFormat="1" ht="19.5" customHeight="1" hidden="1">
      <c r="A96" s="8" t="s">
        <v>339</v>
      </c>
      <c r="B96" s="8" t="s">
        <v>18</v>
      </c>
      <c r="C96" s="9" t="s">
        <v>223</v>
      </c>
      <c r="D96" s="8" t="s">
        <v>340</v>
      </c>
      <c r="E96" s="8" t="s">
        <v>43</v>
      </c>
      <c r="F96" s="8" t="s">
        <v>228</v>
      </c>
      <c r="G96" s="8" t="s">
        <v>82</v>
      </c>
      <c r="H96" s="8" t="s">
        <v>305</v>
      </c>
      <c r="I96" s="8">
        <v>2009</v>
      </c>
      <c r="J96" s="8">
        <v>2</v>
      </c>
      <c r="K96" s="8">
        <v>54.9</v>
      </c>
      <c r="L96" s="8">
        <f t="shared" si="11"/>
        <v>32.94</v>
      </c>
      <c r="M96" s="14">
        <f t="shared" si="12"/>
        <v>23</v>
      </c>
      <c r="N96" s="22"/>
      <c r="O96" s="22"/>
      <c r="P96" s="23"/>
    </row>
    <row r="97" spans="1:16" s="1" customFormat="1" ht="19.5" customHeight="1" hidden="1">
      <c r="A97" s="8" t="s">
        <v>341</v>
      </c>
      <c r="B97" s="8" t="s">
        <v>18</v>
      </c>
      <c r="C97" s="9" t="s">
        <v>342</v>
      </c>
      <c r="D97" s="8" t="s">
        <v>227</v>
      </c>
      <c r="E97" s="8" t="s">
        <v>43</v>
      </c>
      <c r="F97" s="8" t="s">
        <v>228</v>
      </c>
      <c r="G97" s="8" t="s">
        <v>82</v>
      </c>
      <c r="H97" s="8" t="s">
        <v>305</v>
      </c>
      <c r="I97" s="8">
        <v>2009</v>
      </c>
      <c r="J97" s="8">
        <v>2</v>
      </c>
      <c r="K97" s="8">
        <v>54.1</v>
      </c>
      <c r="L97" s="8">
        <f t="shared" si="11"/>
        <v>32.46</v>
      </c>
      <c r="M97" s="14">
        <f t="shared" si="12"/>
        <v>24</v>
      </c>
      <c r="N97" s="22"/>
      <c r="O97" s="22"/>
      <c r="P97" s="23"/>
    </row>
    <row r="98" spans="1:16" s="1" customFormat="1" ht="19.5" customHeight="1" hidden="1">
      <c r="A98" s="8" t="s">
        <v>343</v>
      </c>
      <c r="B98" s="8" t="s">
        <v>18</v>
      </c>
      <c r="C98" s="9" t="s">
        <v>344</v>
      </c>
      <c r="D98" s="8" t="s">
        <v>227</v>
      </c>
      <c r="E98" s="8" t="s">
        <v>43</v>
      </c>
      <c r="F98" s="8" t="s">
        <v>228</v>
      </c>
      <c r="G98" s="8" t="s">
        <v>82</v>
      </c>
      <c r="H98" s="8" t="s">
        <v>305</v>
      </c>
      <c r="I98" s="8">
        <v>2009</v>
      </c>
      <c r="J98" s="8">
        <v>2</v>
      </c>
      <c r="K98" s="8">
        <v>53.9</v>
      </c>
      <c r="L98" s="8">
        <f t="shared" si="11"/>
        <v>32.339999999999996</v>
      </c>
      <c r="M98" s="14">
        <f t="shared" si="12"/>
        <v>25</v>
      </c>
      <c r="N98" s="22"/>
      <c r="O98" s="22"/>
      <c r="P98" s="23"/>
    </row>
    <row r="99" spans="1:16" s="1" customFormat="1" ht="19.5" customHeight="1" hidden="1">
      <c r="A99" s="8" t="s">
        <v>345</v>
      </c>
      <c r="B99" s="8" t="s">
        <v>18</v>
      </c>
      <c r="C99" s="9" t="s">
        <v>196</v>
      </c>
      <c r="D99" s="8" t="s">
        <v>257</v>
      </c>
      <c r="E99" s="8" t="s">
        <v>43</v>
      </c>
      <c r="F99" s="8" t="s">
        <v>228</v>
      </c>
      <c r="G99" s="8" t="s">
        <v>82</v>
      </c>
      <c r="H99" s="8" t="s">
        <v>305</v>
      </c>
      <c r="I99" s="8">
        <v>2009</v>
      </c>
      <c r="J99" s="8">
        <v>2</v>
      </c>
      <c r="K99" s="8">
        <v>53.9</v>
      </c>
      <c r="L99" s="8">
        <f t="shared" si="11"/>
        <v>32.339999999999996</v>
      </c>
      <c r="M99" s="14">
        <f t="shared" si="12"/>
        <v>25</v>
      </c>
      <c r="N99" s="22"/>
      <c r="O99" s="22"/>
      <c r="P99" s="23"/>
    </row>
    <row r="100" spans="1:16" s="1" customFormat="1" ht="19.5" customHeight="1" hidden="1">
      <c r="A100" s="8" t="s">
        <v>346</v>
      </c>
      <c r="B100" s="8" t="s">
        <v>18</v>
      </c>
      <c r="C100" s="9" t="s">
        <v>329</v>
      </c>
      <c r="D100" s="8" t="s">
        <v>227</v>
      </c>
      <c r="E100" s="8" t="s">
        <v>43</v>
      </c>
      <c r="F100" s="8" t="s">
        <v>228</v>
      </c>
      <c r="G100" s="8" t="s">
        <v>82</v>
      </c>
      <c r="H100" s="8" t="s">
        <v>305</v>
      </c>
      <c r="I100" s="8">
        <v>2009</v>
      </c>
      <c r="J100" s="8">
        <v>2</v>
      </c>
      <c r="K100" s="8">
        <v>52.7</v>
      </c>
      <c r="L100" s="8">
        <f t="shared" si="11"/>
        <v>31.62</v>
      </c>
      <c r="M100" s="14">
        <f t="shared" si="12"/>
        <v>27</v>
      </c>
      <c r="N100" s="22"/>
      <c r="O100" s="22"/>
      <c r="P100" s="23"/>
    </row>
    <row r="101" spans="1:16" s="1" customFormat="1" ht="19.5" customHeight="1" hidden="1">
      <c r="A101" s="8" t="s">
        <v>347</v>
      </c>
      <c r="B101" s="8" t="s">
        <v>18</v>
      </c>
      <c r="C101" s="9" t="s">
        <v>348</v>
      </c>
      <c r="D101" s="8" t="s">
        <v>340</v>
      </c>
      <c r="E101" s="8" t="s">
        <v>43</v>
      </c>
      <c r="F101" s="8" t="s">
        <v>228</v>
      </c>
      <c r="G101" s="8" t="s">
        <v>82</v>
      </c>
      <c r="H101" s="8" t="s">
        <v>305</v>
      </c>
      <c r="I101" s="8">
        <v>2009</v>
      </c>
      <c r="J101" s="8">
        <v>2</v>
      </c>
      <c r="K101" s="8">
        <v>52.5</v>
      </c>
      <c r="L101" s="8">
        <f t="shared" si="11"/>
        <v>31.5</v>
      </c>
      <c r="M101" s="14">
        <f t="shared" si="12"/>
        <v>28</v>
      </c>
      <c r="N101" s="22"/>
      <c r="O101" s="22"/>
      <c r="P101" s="23"/>
    </row>
    <row r="102" spans="1:16" s="1" customFormat="1" ht="19.5" customHeight="1" hidden="1">
      <c r="A102" s="8" t="s">
        <v>349</v>
      </c>
      <c r="B102" s="8" t="s">
        <v>18</v>
      </c>
      <c r="C102" s="9" t="s">
        <v>304</v>
      </c>
      <c r="D102" s="8" t="s">
        <v>227</v>
      </c>
      <c r="E102" s="8" t="s">
        <v>43</v>
      </c>
      <c r="F102" s="8" t="s">
        <v>228</v>
      </c>
      <c r="G102" s="8" t="s">
        <v>82</v>
      </c>
      <c r="H102" s="8" t="s">
        <v>305</v>
      </c>
      <c r="I102" s="8">
        <v>2009</v>
      </c>
      <c r="J102" s="8">
        <v>2</v>
      </c>
      <c r="K102" s="8">
        <v>52</v>
      </c>
      <c r="L102" s="8">
        <f t="shared" si="11"/>
        <v>31.2</v>
      </c>
      <c r="M102" s="14">
        <f t="shared" si="12"/>
        <v>29</v>
      </c>
      <c r="N102" s="22"/>
      <c r="O102" s="22"/>
      <c r="P102" s="23"/>
    </row>
    <row r="103" spans="1:16" s="1" customFormat="1" ht="19.5" customHeight="1" hidden="1">
      <c r="A103" s="8" t="s">
        <v>350</v>
      </c>
      <c r="B103" s="8" t="s">
        <v>18</v>
      </c>
      <c r="C103" s="9" t="s">
        <v>161</v>
      </c>
      <c r="D103" s="8" t="s">
        <v>252</v>
      </c>
      <c r="E103" s="8" t="s">
        <v>43</v>
      </c>
      <c r="F103" s="8" t="s">
        <v>228</v>
      </c>
      <c r="G103" s="8" t="s">
        <v>82</v>
      </c>
      <c r="H103" s="8" t="s">
        <v>305</v>
      </c>
      <c r="I103" s="8">
        <v>2009</v>
      </c>
      <c r="J103" s="8">
        <v>2</v>
      </c>
      <c r="K103" s="8">
        <v>51.7</v>
      </c>
      <c r="L103" s="8">
        <f t="shared" si="11"/>
        <v>31.02</v>
      </c>
      <c r="M103" s="14">
        <f t="shared" si="12"/>
        <v>30</v>
      </c>
      <c r="N103" s="22"/>
      <c r="O103" s="22"/>
      <c r="P103" s="23"/>
    </row>
    <row r="104" spans="1:16" s="1" customFormat="1" ht="19.5" customHeight="1" hidden="1">
      <c r="A104" s="8" t="s">
        <v>351</v>
      </c>
      <c r="B104" s="8" t="s">
        <v>18</v>
      </c>
      <c r="C104" s="20" t="s">
        <v>75</v>
      </c>
      <c r="D104" s="8" t="s">
        <v>227</v>
      </c>
      <c r="E104" s="8" t="s">
        <v>43</v>
      </c>
      <c r="F104" s="8" t="s">
        <v>228</v>
      </c>
      <c r="G104" s="8" t="s">
        <v>82</v>
      </c>
      <c r="H104" s="8" t="s">
        <v>305</v>
      </c>
      <c r="I104" s="8">
        <v>2009</v>
      </c>
      <c r="J104" s="8">
        <v>2</v>
      </c>
      <c r="K104" s="8">
        <v>51.4</v>
      </c>
      <c r="L104" s="8">
        <f t="shared" si="11"/>
        <v>30.839999999999996</v>
      </c>
      <c r="M104" s="14">
        <f t="shared" si="12"/>
        <v>31</v>
      </c>
      <c r="N104" s="22"/>
      <c r="O104" s="22"/>
      <c r="P104" s="23"/>
    </row>
    <row r="105" spans="1:16" s="1" customFormat="1" ht="19.5" customHeight="1" hidden="1">
      <c r="A105" s="8" t="s">
        <v>352</v>
      </c>
      <c r="B105" s="8" t="s">
        <v>18</v>
      </c>
      <c r="C105" s="9" t="s">
        <v>36</v>
      </c>
      <c r="D105" s="8" t="s">
        <v>257</v>
      </c>
      <c r="E105" s="8" t="s">
        <v>43</v>
      </c>
      <c r="F105" s="8" t="s">
        <v>228</v>
      </c>
      <c r="G105" s="8" t="s">
        <v>82</v>
      </c>
      <c r="H105" s="8" t="s">
        <v>305</v>
      </c>
      <c r="I105" s="8">
        <v>2009</v>
      </c>
      <c r="J105" s="8">
        <v>2</v>
      </c>
      <c r="K105" s="8">
        <v>51.2</v>
      </c>
      <c r="L105" s="8">
        <f t="shared" si="11"/>
        <v>30.72</v>
      </c>
      <c r="M105" s="14">
        <f t="shared" si="12"/>
        <v>32</v>
      </c>
      <c r="N105" s="22"/>
      <c r="O105" s="22"/>
      <c r="P105" s="23"/>
    </row>
    <row r="106" spans="1:16" s="1" customFormat="1" ht="19.5" customHeight="1" hidden="1">
      <c r="A106" s="8" t="s">
        <v>353</v>
      </c>
      <c r="B106" s="8" t="s">
        <v>18</v>
      </c>
      <c r="C106" s="9" t="s">
        <v>196</v>
      </c>
      <c r="D106" s="8" t="s">
        <v>254</v>
      </c>
      <c r="E106" s="8" t="s">
        <v>43</v>
      </c>
      <c r="F106" s="8" t="s">
        <v>228</v>
      </c>
      <c r="G106" s="8" t="s">
        <v>82</v>
      </c>
      <c r="H106" s="8" t="s">
        <v>305</v>
      </c>
      <c r="I106" s="8">
        <v>2009</v>
      </c>
      <c r="J106" s="8">
        <v>2</v>
      </c>
      <c r="K106" s="8">
        <v>50.9</v>
      </c>
      <c r="L106" s="8">
        <f t="shared" si="11"/>
        <v>30.54</v>
      </c>
      <c r="M106" s="14">
        <f t="shared" si="12"/>
        <v>33</v>
      </c>
      <c r="N106" s="22"/>
      <c r="O106" s="22"/>
      <c r="P106" s="23"/>
    </row>
    <row r="107" spans="1:16" s="1" customFormat="1" ht="19.5" customHeight="1" hidden="1">
      <c r="A107" s="8" t="s">
        <v>354</v>
      </c>
      <c r="B107" s="8" t="s">
        <v>18</v>
      </c>
      <c r="C107" s="9" t="s">
        <v>197</v>
      </c>
      <c r="D107" s="8" t="s">
        <v>227</v>
      </c>
      <c r="E107" s="8" t="s">
        <v>43</v>
      </c>
      <c r="F107" s="8" t="s">
        <v>228</v>
      </c>
      <c r="G107" s="8" t="s">
        <v>82</v>
      </c>
      <c r="H107" s="8" t="s">
        <v>305</v>
      </c>
      <c r="I107" s="8">
        <v>2009</v>
      </c>
      <c r="J107" s="8">
        <v>2</v>
      </c>
      <c r="K107" s="8">
        <v>50.6</v>
      </c>
      <c r="L107" s="8">
        <f t="shared" si="11"/>
        <v>30.36</v>
      </c>
      <c r="M107" s="14">
        <f t="shared" si="12"/>
        <v>34</v>
      </c>
      <c r="N107" s="22"/>
      <c r="O107" s="22"/>
      <c r="P107" s="23"/>
    </row>
    <row r="108" spans="1:16" s="1" customFormat="1" ht="19.5" customHeight="1" hidden="1">
      <c r="A108" s="8" t="s">
        <v>355</v>
      </c>
      <c r="B108" s="8" t="s">
        <v>18</v>
      </c>
      <c r="C108" s="9" t="s">
        <v>356</v>
      </c>
      <c r="D108" s="8" t="s">
        <v>252</v>
      </c>
      <c r="E108" s="8" t="s">
        <v>43</v>
      </c>
      <c r="F108" s="8" t="s">
        <v>228</v>
      </c>
      <c r="G108" s="8" t="s">
        <v>82</v>
      </c>
      <c r="H108" s="8" t="s">
        <v>305</v>
      </c>
      <c r="I108" s="8">
        <v>2009</v>
      </c>
      <c r="J108" s="8">
        <v>2</v>
      </c>
      <c r="K108" s="8">
        <v>50.6</v>
      </c>
      <c r="L108" s="8">
        <f t="shared" si="11"/>
        <v>30.36</v>
      </c>
      <c r="M108" s="14">
        <f t="shared" si="12"/>
        <v>34</v>
      </c>
      <c r="N108" s="22"/>
      <c r="O108" s="22"/>
      <c r="P108" s="23"/>
    </row>
    <row r="109" spans="1:16" s="1" customFormat="1" ht="19.5" customHeight="1" hidden="1">
      <c r="A109" s="8" t="s">
        <v>357</v>
      </c>
      <c r="B109" s="8" t="s">
        <v>18</v>
      </c>
      <c r="C109" s="9" t="s">
        <v>244</v>
      </c>
      <c r="D109" s="8" t="s">
        <v>257</v>
      </c>
      <c r="E109" s="8" t="s">
        <v>43</v>
      </c>
      <c r="F109" s="8" t="s">
        <v>228</v>
      </c>
      <c r="G109" s="8" t="s">
        <v>82</v>
      </c>
      <c r="H109" s="8" t="s">
        <v>305</v>
      </c>
      <c r="I109" s="8">
        <v>2009</v>
      </c>
      <c r="J109" s="8">
        <v>2</v>
      </c>
      <c r="K109" s="8">
        <v>50.5</v>
      </c>
      <c r="L109" s="8">
        <f t="shared" si="11"/>
        <v>30.299999999999997</v>
      </c>
      <c r="M109" s="14">
        <f t="shared" si="12"/>
        <v>36</v>
      </c>
      <c r="N109" s="22"/>
      <c r="O109" s="22"/>
      <c r="P109" s="23"/>
    </row>
    <row r="110" spans="1:16" s="1" customFormat="1" ht="19.5" customHeight="1" hidden="1">
      <c r="A110" s="8" t="s">
        <v>358</v>
      </c>
      <c r="B110" s="8" t="s">
        <v>18</v>
      </c>
      <c r="C110" s="17">
        <v>1991.08</v>
      </c>
      <c r="D110" s="8" t="s">
        <v>306</v>
      </c>
      <c r="E110" s="8" t="s">
        <v>43</v>
      </c>
      <c r="F110" s="8" t="s">
        <v>228</v>
      </c>
      <c r="G110" s="8" t="s">
        <v>82</v>
      </c>
      <c r="H110" s="8" t="s">
        <v>305</v>
      </c>
      <c r="I110" s="8">
        <v>2009</v>
      </c>
      <c r="J110" s="8">
        <v>2</v>
      </c>
      <c r="K110" s="8">
        <v>49.1</v>
      </c>
      <c r="L110" s="8">
        <f t="shared" si="11"/>
        <v>29.46</v>
      </c>
      <c r="M110" s="14">
        <f t="shared" si="12"/>
        <v>37</v>
      </c>
      <c r="N110" s="22"/>
      <c r="O110" s="22"/>
      <c r="P110" s="23"/>
    </row>
    <row r="111" spans="1:16" s="1" customFormat="1" ht="19.5" customHeight="1" hidden="1">
      <c r="A111" s="8" t="s">
        <v>359</v>
      </c>
      <c r="B111" s="8" t="s">
        <v>18</v>
      </c>
      <c r="C111" s="9" t="s">
        <v>360</v>
      </c>
      <c r="D111" s="8" t="s">
        <v>227</v>
      </c>
      <c r="E111" s="8" t="s">
        <v>43</v>
      </c>
      <c r="F111" s="8" t="s">
        <v>228</v>
      </c>
      <c r="G111" s="8" t="s">
        <v>82</v>
      </c>
      <c r="H111" s="8" t="s">
        <v>305</v>
      </c>
      <c r="I111" s="8">
        <v>2009</v>
      </c>
      <c r="J111" s="8">
        <v>2</v>
      </c>
      <c r="K111" s="8">
        <v>45.9</v>
      </c>
      <c r="L111" s="8">
        <f t="shared" si="11"/>
        <v>27.54</v>
      </c>
      <c r="M111" s="14">
        <f t="shared" si="12"/>
        <v>38</v>
      </c>
      <c r="N111" s="22"/>
      <c r="O111" s="22"/>
      <c r="P111" s="23"/>
    </row>
    <row r="112" spans="1:16" s="1" customFormat="1" ht="19.5" customHeight="1" hidden="1">
      <c r="A112" s="8" t="s">
        <v>361</v>
      </c>
      <c r="B112" s="8" t="s">
        <v>18</v>
      </c>
      <c r="C112" s="9" t="s">
        <v>148</v>
      </c>
      <c r="D112" s="8" t="s">
        <v>362</v>
      </c>
      <c r="E112" s="8" t="s">
        <v>43</v>
      </c>
      <c r="F112" s="8" t="s">
        <v>228</v>
      </c>
      <c r="G112" s="8" t="s">
        <v>82</v>
      </c>
      <c r="H112" s="8" t="s">
        <v>305</v>
      </c>
      <c r="I112" s="8">
        <v>2009</v>
      </c>
      <c r="J112" s="8">
        <v>2</v>
      </c>
      <c r="K112" s="8">
        <v>45.8</v>
      </c>
      <c r="L112" s="8">
        <f t="shared" si="11"/>
        <v>27.479999999999997</v>
      </c>
      <c r="M112" s="14">
        <f t="shared" si="12"/>
        <v>39</v>
      </c>
      <c r="N112" s="22"/>
      <c r="O112" s="22"/>
      <c r="P112" s="23"/>
    </row>
    <row r="113" spans="1:16" s="1" customFormat="1" ht="19.5" customHeight="1" hidden="1">
      <c r="A113" s="8" t="s">
        <v>363</v>
      </c>
      <c r="B113" s="8" t="s">
        <v>18</v>
      </c>
      <c r="C113" s="9" t="s">
        <v>364</v>
      </c>
      <c r="D113" s="8" t="s">
        <v>227</v>
      </c>
      <c r="E113" s="8" t="s">
        <v>43</v>
      </c>
      <c r="F113" s="8" t="s">
        <v>228</v>
      </c>
      <c r="G113" s="8" t="s">
        <v>82</v>
      </c>
      <c r="H113" s="8" t="s">
        <v>305</v>
      </c>
      <c r="I113" s="8">
        <v>2009</v>
      </c>
      <c r="J113" s="8">
        <v>2</v>
      </c>
      <c r="K113" s="8">
        <v>45.4</v>
      </c>
      <c r="L113" s="8">
        <f t="shared" si="11"/>
        <v>27.24</v>
      </c>
      <c r="M113" s="14">
        <f t="shared" si="12"/>
        <v>40</v>
      </c>
      <c r="N113" s="22"/>
      <c r="O113" s="22"/>
      <c r="P113" s="23"/>
    </row>
    <row r="114" spans="1:16" s="1" customFormat="1" ht="19.5" customHeight="1" hidden="1">
      <c r="A114" s="8" t="s">
        <v>365</v>
      </c>
      <c r="B114" s="8" t="s">
        <v>18</v>
      </c>
      <c r="C114" s="9" t="s">
        <v>199</v>
      </c>
      <c r="D114" s="8" t="s">
        <v>252</v>
      </c>
      <c r="E114" s="8" t="s">
        <v>43</v>
      </c>
      <c r="F114" s="8" t="s">
        <v>228</v>
      </c>
      <c r="G114" s="8" t="s">
        <v>82</v>
      </c>
      <c r="H114" s="8" t="s">
        <v>305</v>
      </c>
      <c r="I114" s="8">
        <v>2009</v>
      </c>
      <c r="J114" s="8">
        <v>2</v>
      </c>
      <c r="K114" s="8">
        <v>45</v>
      </c>
      <c r="L114" s="8">
        <f t="shared" si="11"/>
        <v>27</v>
      </c>
      <c r="M114" s="14">
        <f t="shared" si="12"/>
        <v>41</v>
      </c>
      <c r="N114" s="22"/>
      <c r="O114" s="22"/>
      <c r="P114" s="23"/>
    </row>
    <row r="115" spans="1:16" s="1" customFormat="1" ht="19.5" customHeight="1" hidden="1">
      <c r="A115" s="8" t="s">
        <v>366</v>
      </c>
      <c r="B115" s="8" t="s">
        <v>18</v>
      </c>
      <c r="C115" s="17">
        <v>1995.09</v>
      </c>
      <c r="D115" s="8" t="s">
        <v>227</v>
      </c>
      <c r="E115" s="8" t="s">
        <v>43</v>
      </c>
      <c r="F115" s="8" t="s">
        <v>228</v>
      </c>
      <c r="G115" s="8" t="s">
        <v>82</v>
      </c>
      <c r="H115" s="8" t="s">
        <v>305</v>
      </c>
      <c r="I115" s="8">
        <v>2009</v>
      </c>
      <c r="J115" s="8">
        <v>2</v>
      </c>
      <c r="K115" s="8">
        <v>43.7</v>
      </c>
      <c r="L115" s="8">
        <f t="shared" si="11"/>
        <v>26.220000000000002</v>
      </c>
      <c r="M115" s="14">
        <f t="shared" si="12"/>
        <v>42</v>
      </c>
      <c r="N115" s="22"/>
      <c r="O115" s="22"/>
      <c r="P115" s="23"/>
    </row>
    <row r="116" spans="1:16" ht="36" customHeight="1">
      <c r="A116" s="5" t="s">
        <v>113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1" customFormat="1" ht="17.25" customHeight="1">
      <c r="A117" s="6" t="s">
        <v>1</v>
      </c>
      <c r="B117" s="7" t="s">
        <v>2</v>
      </c>
      <c r="C117" s="6" t="s">
        <v>3</v>
      </c>
      <c r="D117" s="7" t="s">
        <v>367</v>
      </c>
      <c r="E117" s="7" t="s">
        <v>5</v>
      </c>
      <c r="F117" s="7" t="s">
        <v>6</v>
      </c>
      <c r="G117" s="7" t="s">
        <v>7</v>
      </c>
      <c r="H117" s="7" t="s">
        <v>8</v>
      </c>
      <c r="I117" s="7" t="s">
        <v>9</v>
      </c>
      <c r="J117" s="7" t="s">
        <v>10</v>
      </c>
      <c r="K117" s="7" t="s">
        <v>11</v>
      </c>
      <c r="L117" s="7"/>
      <c r="M117" s="13" t="s">
        <v>12</v>
      </c>
      <c r="N117" s="13"/>
      <c r="O117" s="13" t="s">
        <v>13</v>
      </c>
      <c r="P117" s="8" t="s">
        <v>14</v>
      </c>
    </row>
    <row r="118" spans="1:16" s="1" customFormat="1" ht="22.5" customHeight="1">
      <c r="A118" s="6"/>
      <c r="B118" s="7"/>
      <c r="C118" s="6"/>
      <c r="D118" s="7"/>
      <c r="E118" s="7"/>
      <c r="F118" s="7"/>
      <c r="G118" s="7"/>
      <c r="H118" s="7"/>
      <c r="I118" s="7"/>
      <c r="J118" s="7"/>
      <c r="K118" s="7" t="s">
        <v>15</v>
      </c>
      <c r="L118" s="8" t="s">
        <v>16</v>
      </c>
      <c r="M118" s="13" t="s">
        <v>15</v>
      </c>
      <c r="N118" s="14" t="s">
        <v>17</v>
      </c>
      <c r="O118" s="13"/>
      <c r="P118" s="8"/>
    </row>
    <row r="119" spans="1:16" s="1" customFormat="1" ht="19.5" customHeight="1">
      <c r="A119" s="8">
        <v>6</v>
      </c>
      <c r="B119" s="8" t="s">
        <v>18</v>
      </c>
      <c r="C119" s="9" t="s">
        <v>174</v>
      </c>
      <c r="D119" s="8" t="s">
        <v>227</v>
      </c>
      <c r="E119" s="8" t="s">
        <v>123</v>
      </c>
      <c r="F119" s="8" t="s">
        <v>228</v>
      </c>
      <c r="G119" s="8" t="s">
        <v>186</v>
      </c>
      <c r="H119" s="8" t="s">
        <v>368</v>
      </c>
      <c r="I119" s="8">
        <v>3002</v>
      </c>
      <c r="J119" s="8">
        <v>2</v>
      </c>
      <c r="K119" s="8">
        <v>69.8</v>
      </c>
      <c r="L119" s="8">
        <f aca="true" t="shared" si="13" ref="L119:L124">K119*0.6</f>
        <v>41.879999999999995</v>
      </c>
      <c r="M119" s="14">
        <v>79.38</v>
      </c>
      <c r="N119" s="15">
        <f aca="true" t="shared" si="14" ref="N119:N124">M119*0.4</f>
        <v>31.752</v>
      </c>
      <c r="O119" s="15">
        <f aca="true" t="shared" si="15" ref="O119:O124">L119+N119</f>
        <v>73.63199999999999</v>
      </c>
      <c r="P119" s="16">
        <v>1</v>
      </c>
    </row>
    <row r="120" spans="1:16" s="1" customFormat="1" ht="19.5" customHeight="1">
      <c r="A120" s="8">
        <v>2</v>
      </c>
      <c r="B120" s="8" t="s">
        <v>18</v>
      </c>
      <c r="C120" s="9" t="s">
        <v>369</v>
      </c>
      <c r="D120" s="8" t="s">
        <v>227</v>
      </c>
      <c r="E120" s="8" t="s">
        <v>123</v>
      </c>
      <c r="F120" s="8" t="s">
        <v>228</v>
      </c>
      <c r="G120" s="8" t="s">
        <v>186</v>
      </c>
      <c r="H120" s="8" t="s">
        <v>368</v>
      </c>
      <c r="I120" s="8">
        <v>3002</v>
      </c>
      <c r="J120" s="8">
        <v>2</v>
      </c>
      <c r="K120" s="8">
        <v>67.1</v>
      </c>
      <c r="L120" s="8">
        <f t="shared" si="13"/>
        <v>40.26</v>
      </c>
      <c r="M120" s="14">
        <v>81.3</v>
      </c>
      <c r="N120" s="15">
        <f t="shared" si="14"/>
        <v>32.52</v>
      </c>
      <c r="O120" s="15">
        <f t="shared" si="15"/>
        <v>72.78</v>
      </c>
      <c r="P120" s="16">
        <v>2</v>
      </c>
    </row>
    <row r="121" spans="1:16" s="1" customFormat="1" ht="19.5" customHeight="1">
      <c r="A121" s="8">
        <v>21</v>
      </c>
      <c r="B121" s="8" t="s">
        <v>18</v>
      </c>
      <c r="C121" s="9" t="s">
        <v>90</v>
      </c>
      <c r="D121" s="8" t="s">
        <v>227</v>
      </c>
      <c r="E121" s="8" t="s">
        <v>123</v>
      </c>
      <c r="F121" s="8" t="s">
        <v>228</v>
      </c>
      <c r="G121" s="8" t="s">
        <v>186</v>
      </c>
      <c r="H121" s="8" t="s">
        <v>368</v>
      </c>
      <c r="I121" s="8">
        <v>3002</v>
      </c>
      <c r="J121" s="8">
        <v>2</v>
      </c>
      <c r="K121" s="8">
        <v>69.9</v>
      </c>
      <c r="L121" s="8">
        <f t="shared" si="13"/>
        <v>41.940000000000005</v>
      </c>
      <c r="M121" s="14">
        <v>73.98</v>
      </c>
      <c r="N121" s="15">
        <f t="shared" si="14"/>
        <v>29.592000000000002</v>
      </c>
      <c r="O121" s="15">
        <f t="shared" si="15"/>
        <v>71.53200000000001</v>
      </c>
      <c r="P121" s="16"/>
    </row>
    <row r="122" spans="1:16" s="1" customFormat="1" ht="19.5" customHeight="1">
      <c r="A122" s="8">
        <v>19</v>
      </c>
      <c r="B122" s="8" t="s">
        <v>18</v>
      </c>
      <c r="C122" s="17">
        <v>1991.01</v>
      </c>
      <c r="D122" s="8" t="s">
        <v>370</v>
      </c>
      <c r="E122" s="8" t="s">
        <v>123</v>
      </c>
      <c r="F122" s="8" t="s">
        <v>228</v>
      </c>
      <c r="G122" s="8" t="s">
        <v>186</v>
      </c>
      <c r="H122" s="8" t="s">
        <v>368</v>
      </c>
      <c r="I122" s="8">
        <v>3002</v>
      </c>
      <c r="J122" s="8">
        <v>2</v>
      </c>
      <c r="K122" s="8">
        <v>66.5</v>
      </c>
      <c r="L122" s="8">
        <f t="shared" si="13"/>
        <v>39.9</v>
      </c>
      <c r="M122" s="14">
        <v>73.78</v>
      </c>
      <c r="N122" s="15">
        <f t="shared" si="14"/>
        <v>29.512</v>
      </c>
      <c r="O122" s="15">
        <f t="shared" si="15"/>
        <v>69.412</v>
      </c>
      <c r="P122" s="16"/>
    </row>
    <row r="123" spans="1:16" s="1" customFormat="1" ht="19.5" customHeight="1">
      <c r="A123" s="8">
        <v>25</v>
      </c>
      <c r="B123" s="8" t="s">
        <v>18</v>
      </c>
      <c r="C123" s="9" t="s">
        <v>180</v>
      </c>
      <c r="D123" s="8" t="s">
        <v>231</v>
      </c>
      <c r="E123" s="8" t="s">
        <v>123</v>
      </c>
      <c r="F123" s="8" t="s">
        <v>228</v>
      </c>
      <c r="G123" s="8" t="s">
        <v>186</v>
      </c>
      <c r="H123" s="8" t="s">
        <v>368</v>
      </c>
      <c r="I123" s="8">
        <v>3002</v>
      </c>
      <c r="J123" s="8">
        <v>2</v>
      </c>
      <c r="K123" s="8">
        <v>64.8</v>
      </c>
      <c r="L123" s="8">
        <f t="shared" si="13"/>
        <v>38.879999999999995</v>
      </c>
      <c r="M123" s="14">
        <v>71.12</v>
      </c>
      <c r="N123" s="15">
        <f t="shared" si="14"/>
        <v>28.448000000000004</v>
      </c>
      <c r="O123" s="15">
        <f t="shared" si="15"/>
        <v>67.328</v>
      </c>
      <c r="P123" s="16"/>
    </row>
    <row r="124" spans="1:16" s="1" customFormat="1" ht="19.5" customHeight="1">
      <c r="A124" s="8">
        <v>4</v>
      </c>
      <c r="B124" s="8" t="s">
        <v>18</v>
      </c>
      <c r="C124" s="9" t="s">
        <v>371</v>
      </c>
      <c r="D124" s="8" t="s">
        <v>231</v>
      </c>
      <c r="E124" s="8" t="s">
        <v>123</v>
      </c>
      <c r="F124" s="8" t="s">
        <v>228</v>
      </c>
      <c r="G124" s="8" t="s">
        <v>186</v>
      </c>
      <c r="H124" s="8" t="s">
        <v>368</v>
      </c>
      <c r="I124" s="8">
        <v>3002</v>
      </c>
      <c r="J124" s="8">
        <v>2</v>
      </c>
      <c r="K124" s="8">
        <v>65.2</v>
      </c>
      <c r="L124" s="8">
        <f t="shared" si="13"/>
        <v>39.12</v>
      </c>
      <c r="M124" s="14">
        <v>70.08</v>
      </c>
      <c r="N124" s="15">
        <f t="shared" si="14"/>
        <v>28.032</v>
      </c>
      <c r="O124" s="15">
        <f t="shared" si="15"/>
        <v>67.152</v>
      </c>
      <c r="P124" s="16"/>
    </row>
    <row r="125" spans="1:16" s="1" customFormat="1" ht="19.5" customHeight="1" hidden="1">
      <c r="A125" s="18" t="s">
        <v>372</v>
      </c>
      <c r="B125" s="18" t="s">
        <v>18</v>
      </c>
      <c r="C125" s="19" t="s">
        <v>180</v>
      </c>
      <c r="D125" s="18" t="s">
        <v>227</v>
      </c>
      <c r="E125" s="18" t="s">
        <v>123</v>
      </c>
      <c r="F125" s="18" t="s">
        <v>228</v>
      </c>
      <c r="G125" s="18" t="s">
        <v>186</v>
      </c>
      <c r="H125" s="18" t="s">
        <v>368</v>
      </c>
      <c r="I125" s="18">
        <v>3002</v>
      </c>
      <c r="J125" s="18">
        <v>2</v>
      </c>
      <c r="K125" s="18">
        <v>64.2</v>
      </c>
      <c r="L125" s="18">
        <f aca="true" t="shared" si="16" ref="L119:L150">K125*0.6</f>
        <v>38.52</v>
      </c>
      <c r="M125" s="21">
        <f aca="true" t="shared" si="17" ref="M125:M150">RANK(L125,L$119:L$178)</f>
        <v>7</v>
      </c>
      <c r="N125" s="22"/>
      <c r="O125" s="22"/>
      <c r="P125" s="23"/>
    </row>
    <row r="126" spans="1:16" s="1" customFormat="1" ht="19.5" customHeight="1" hidden="1">
      <c r="A126" s="8" t="s">
        <v>373</v>
      </c>
      <c r="B126" s="8" t="s">
        <v>18</v>
      </c>
      <c r="C126" s="9" t="s">
        <v>196</v>
      </c>
      <c r="D126" s="8" t="s">
        <v>243</v>
      </c>
      <c r="E126" s="8" t="s">
        <v>123</v>
      </c>
      <c r="F126" s="8" t="s">
        <v>228</v>
      </c>
      <c r="G126" s="8" t="s">
        <v>186</v>
      </c>
      <c r="H126" s="8" t="s">
        <v>368</v>
      </c>
      <c r="I126" s="8">
        <v>3002</v>
      </c>
      <c r="J126" s="8">
        <v>2</v>
      </c>
      <c r="K126" s="8">
        <v>63.8</v>
      </c>
      <c r="L126" s="8">
        <f t="shared" si="16"/>
        <v>38.279999999999994</v>
      </c>
      <c r="M126" s="14">
        <f t="shared" si="17"/>
        <v>8</v>
      </c>
      <c r="N126" s="22"/>
      <c r="O126" s="22"/>
      <c r="P126" s="23"/>
    </row>
    <row r="127" spans="1:16" s="1" customFormat="1" ht="19.5" customHeight="1" hidden="1">
      <c r="A127" s="8" t="s">
        <v>374</v>
      </c>
      <c r="B127" s="8" t="s">
        <v>18</v>
      </c>
      <c r="C127" s="9" t="s">
        <v>375</v>
      </c>
      <c r="D127" s="8" t="s">
        <v>227</v>
      </c>
      <c r="E127" s="8" t="s">
        <v>123</v>
      </c>
      <c r="F127" s="8" t="s">
        <v>228</v>
      </c>
      <c r="G127" s="8" t="s">
        <v>186</v>
      </c>
      <c r="H127" s="8" t="s">
        <v>368</v>
      </c>
      <c r="I127" s="8">
        <v>3002</v>
      </c>
      <c r="J127" s="8">
        <v>2</v>
      </c>
      <c r="K127" s="8">
        <v>63.8</v>
      </c>
      <c r="L127" s="8">
        <f t="shared" si="16"/>
        <v>38.279999999999994</v>
      </c>
      <c r="M127" s="14">
        <f t="shared" si="17"/>
        <v>8</v>
      </c>
      <c r="N127" s="22"/>
      <c r="O127" s="22"/>
      <c r="P127" s="23"/>
    </row>
    <row r="128" spans="1:16" s="1" customFormat="1" ht="19.5" customHeight="1" hidden="1">
      <c r="A128" s="8" t="s">
        <v>376</v>
      </c>
      <c r="B128" s="8" t="s">
        <v>18</v>
      </c>
      <c r="C128" s="9" t="s">
        <v>314</v>
      </c>
      <c r="D128" s="8" t="s">
        <v>227</v>
      </c>
      <c r="E128" s="8" t="s">
        <v>123</v>
      </c>
      <c r="F128" s="8" t="s">
        <v>228</v>
      </c>
      <c r="G128" s="8" t="s">
        <v>186</v>
      </c>
      <c r="H128" s="8" t="s">
        <v>368</v>
      </c>
      <c r="I128" s="8">
        <v>3002</v>
      </c>
      <c r="J128" s="8">
        <v>2</v>
      </c>
      <c r="K128" s="8">
        <v>62.2</v>
      </c>
      <c r="L128" s="8">
        <f t="shared" si="16"/>
        <v>37.32</v>
      </c>
      <c r="M128" s="14">
        <f t="shared" si="17"/>
        <v>10</v>
      </c>
      <c r="N128" s="22"/>
      <c r="O128" s="22"/>
      <c r="P128" s="23"/>
    </row>
    <row r="129" spans="1:16" s="1" customFormat="1" ht="19.5" customHeight="1" hidden="1">
      <c r="A129" s="8" t="s">
        <v>377</v>
      </c>
      <c r="B129" s="8" t="s">
        <v>18</v>
      </c>
      <c r="C129" s="9" t="s">
        <v>342</v>
      </c>
      <c r="D129" s="8" t="s">
        <v>231</v>
      </c>
      <c r="E129" s="8" t="s">
        <v>123</v>
      </c>
      <c r="F129" s="8" t="s">
        <v>228</v>
      </c>
      <c r="G129" s="8" t="s">
        <v>186</v>
      </c>
      <c r="H129" s="8" t="s">
        <v>368</v>
      </c>
      <c r="I129" s="8">
        <v>3002</v>
      </c>
      <c r="J129" s="8">
        <v>2</v>
      </c>
      <c r="K129" s="8">
        <v>62</v>
      </c>
      <c r="L129" s="8">
        <f t="shared" si="16"/>
        <v>37.199999999999996</v>
      </c>
      <c r="M129" s="14">
        <f t="shared" si="17"/>
        <v>11</v>
      </c>
      <c r="N129" s="22"/>
      <c r="O129" s="22"/>
      <c r="P129" s="23"/>
    </row>
    <row r="130" spans="1:16" s="1" customFormat="1" ht="19.5" customHeight="1" hidden="1">
      <c r="A130" s="8" t="s">
        <v>378</v>
      </c>
      <c r="B130" s="8" t="s">
        <v>18</v>
      </c>
      <c r="C130" s="9" t="s">
        <v>265</v>
      </c>
      <c r="D130" s="8" t="s">
        <v>238</v>
      </c>
      <c r="E130" s="8" t="s">
        <v>123</v>
      </c>
      <c r="F130" s="8" t="s">
        <v>228</v>
      </c>
      <c r="G130" s="8" t="s">
        <v>186</v>
      </c>
      <c r="H130" s="8" t="s">
        <v>368</v>
      </c>
      <c r="I130" s="8">
        <v>3002</v>
      </c>
      <c r="J130" s="8">
        <v>2</v>
      </c>
      <c r="K130" s="8">
        <v>61.5</v>
      </c>
      <c r="L130" s="8">
        <f t="shared" si="16"/>
        <v>36.9</v>
      </c>
      <c r="M130" s="14">
        <f t="shared" si="17"/>
        <v>12</v>
      </c>
      <c r="N130" s="22"/>
      <c r="O130" s="22"/>
      <c r="P130" s="23"/>
    </row>
    <row r="131" spans="1:16" s="1" customFormat="1" ht="19.5" customHeight="1" hidden="1">
      <c r="A131" s="8" t="s">
        <v>379</v>
      </c>
      <c r="B131" s="8" t="s">
        <v>18</v>
      </c>
      <c r="C131" s="9" t="s">
        <v>148</v>
      </c>
      <c r="D131" s="8" t="s">
        <v>231</v>
      </c>
      <c r="E131" s="8" t="s">
        <v>123</v>
      </c>
      <c r="F131" s="8" t="s">
        <v>228</v>
      </c>
      <c r="G131" s="8" t="s">
        <v>186</v>
      </c>
      <c r="H131" s="8" t="s">
        <v>368</v>
      </c>
      <c r="I131" s="8">
        <v>3002</v>
      </c>
      <c r="J131" s="8">
        <v>2</v>
      </c>
      <c r="K131" s="8">
        <v>61.1</v>
      </c>
      <c r="L131" s="8">
        <f t="shared" si="16"/>
        <v>36.66</v>
      </c>
      <c r="M131" s="14">
        <f t="shared" si="17"/>
        <v>13</v>
      </c>
      <c r="N131" s="22"/>
      <c r="O131" s="22"/>
      <c r="P131" s="23"/>
    </row>
    <row r="132" spans="1:16" s="1" customFormat="1" ht="19.5" customHeight="1" hidden="1">
      <c r="A132" s="8" t="s">
        <v>380</v>
      </c>
      <c r="B132" s="8" t="s">
        <v>18</v>
      </c>
      <c r="C132" s="17">
        <v>1989.08</v>
      </c>
      <c r="D132" s="8" t="s">
        <v>381</v>
      </c>
      <c r="E132" s="8" t="s">
        <v>123</v>
      </c>
      <c r="F132" s="8" t="s">
        <v>228</v>
      </c>
      <c r="G132" s="8" t="s">
        <v>186</v>
      </c>
      <c r="H132" s="8" t="s">
        <v>368</v>
      </c>
      <c r="I132" s="8">
        <v>3002</v>
      </c>
      <c r="J132" s="8">
        <v>2</v>
      </c>
      <c r="K132" s="8">
        <v>61</v>
      </c>
      <c r="L132" s="8">
        <f t="shared" si="16"/>
        <v>36.6</v>
      </c>
      <c r="M132" s="14">
        <f t="shared" si="17"/>
        <v>14</v>
      </c>
      <c r="N132" s="22"/>
      <c r="O132" s="22"/>
      <c r="P132" s="23"/>
    </row>
    <row r="133" spans="1:16" s="1" customFormat="1" ht="19.5" customHeight="1" hidden="1">
      <c r="A133" s="8" t="s">
        <v>382</v>
      </c>
      <c r="B133" s="8" t="s">
        <v>18</v>
      </c>
      <c r="C133" s="9" t="s">
        <v>383</v>
      </c>
      <c r="D133" s="8" t="s">
        <v>227</v>
      </c>
      <c r="E133" s="8" t="s">
        <v>123</v>
      </c>
      <c r="F133" s="8" t="s">
        <v>228</v>
      </c>
      <c r="G133" s="8" t="s">
        <v>186</v>
      </c>
      <c r="H133" s="8" t="s">
        <v>368</v>
      </c>
      <c r="I133" s="8">
        <v>3002</v>
      </c>
      <c r="J133" s="8">
        <v>2</v>
      </c>
      <c r="K133" s="8">
        <v>60.7</v>
      </c>
      <c r="L133" s="8">
        <f t="shared" si="16"/>
        <v>36.42</v>
      </c>
      <c r="M133" s="14">
        <f t="shared" si="17"/>
        <v>15</v>
      </c>
      <c r="N133" s="22"/>
      <c r="O133" s="22"/>
      <c r="P133" s="23"/>
    </row>
    <row r="134" spans="1:16" s="1" customFormat="1" ht="19.5" customHeight="1" hidden="1">
      <c r="A134" s="8" t="s">
        <v>384</v>
      </c>
      <c r="B134" s="8" t="s">
        <v>18</v>
      </c>
      <c r="C134" s="20" t="s">
        <v>202</v>
      </c>
      <c r="D134" s="8" t="s">
        <v>227</v>
      </c>
      <c r="E134" s="8" t="s">
        <v>123</v>
      </c>
      <c r="F134" s="8" t="s">
        <v>228</v>
      </c>
      <c r="G134" s="8" t="s">
        <v>186</v>
      </c>
      <c r="H134" s="8" t="s">
        <v>368</v>
      </c>
      <c r="I134" s="8">
        <v>3002</v>
      </c>
      <c r="J134" s="8">
        <v>2</v>
      </c>
      <c r="K134" s="8">
        <v>59.7</v>
      </c>
      <c r="L134" s="8">
        <f t="shared" si="16"/>
        <v>35.82</v>
      </c>
      <c r="M134" s="14">
        <f t="shared" si="17"/>
        <v>16</v>
      </c>
      <c r="N134" s="22"/>
      <c r="O134" s="22"/>
      <c r="P134" s="23"/>
    </row>
    <row r="135" spans="1:16" s="1" customFormat="1" ht="19.5" customHeight="1" hidden="1">
      <c r="A135" s="8" t="s">
        <v>385</v>
      </c>
      <c r="B135" s="8" t="s">
        <v>18</v>
      </c>
      <c r="C135" s="9" t="s">
        <v>386</v>
      </c>
      <c r="D135" s="8" t="s">
        <v>227</v>
      </c>
      <c r="E135" s="8" t="s">
        <v>123</v>
      </c>
      <c r="F135" s="8" t="s">
        <v>228</v>
      </c>
      <c r="G135" s="8" t="s">
        <v>186</v>
      </c>
      <c r="H135" s="8" t="s">
        <v>368</v>
      </c>
      <c r="I135" s="8">
        <v>3002</v>
      </c>
      <c r="J135" s="8">
        <v>2</v>
      </c>
      <c r="K135" s="8">
        <v>59.1</v>
      </c>
      <c r="L135" s="8">
        <f t="shared" si="16"/>
        <v>35.46</v>
      </c>
      <c r="M135" s="14">
        <f t="shared" si="17"/>
        <v>17</v>
      </c>
      <c r="N135" s="22"/>
      <c r="O135" s="22"/>
      <c r="P135" s="23"/>
    </row>
    <row r="136" spans="1:16" s="1" customFormat="1" ht="19.5" customHeight="1" hidden="1">
      <c r="A136" s="8" t="s">
        <v>387</v>
      </c>
      <c r="B136" s="8" t="s">
        <v>18</v>
      </c>
      <c r="C136" s="9" t="s">
        <v>223</v>
      </c>
      <c r="D136" s="8" t="s">
        <v>231</v>
      </c>
      <c r="E136" s="8" t="s">
        <v>123</v>
      </c>
      <c r="F136" s="8" t="s">
        <v>228</v>
      </c>
      <c r="G136" s="8" t="s">
        <v>186</v>
      </c>
      <c r="H136" s="8" t="s">
        <v>368</v>
      </c>
      <c r="I136" s="8">
        <v>3002</v>
      </c>
      <c r="J136" s="8">
        <v>2</v>
      </c>
      <c r="K136" s="8">
        <v>58.1</v>
      </c>
      <c r="L136" s="8">
        <f t="shared" si="16"/>
        <v>34.86</v>
      </c>
      <c r="M136" s="14">
        <f t="shared" si="17"/>
        <v>18</v>
      </c>
      <c r="N136" s="22"/>
      <c r="O136" s="22"/>
      <c r="P136" s="23"/>
    </row>
    <row r="137" spans="1:16" s="1" customFormat="1" ht="19.5" customHeight="1" hidden="1">
      <c r="A137" s="8" t="s">
        <v>388</v>
      </c>
      <c r="B137" s="8" t="s">
        <v>18</v>
      </c>
      <c r="C137" s="9" t="s">
        <v>310</v>
      </c>
      <c r="D137" s="8" t="s">
        <v>227</v>
      </c>
      <c r="E137" s="8" t="s">
        <v>123</v>
      </c>
      <c r="F137" s="8" t="s">
        <v>228</v>
      </c>
      <c r="G137" s="8" t="s">
        <v>186</v>
      </c>
      <c r="H137" s="8" t="s">
        <v>368</v>
      </c>
      <c r="I137" s="8">
        <v>3002</v>
      </c>
      <c r="J137" s="8">
        <v>2</v>
      </c>
      <c r="K137" s="8">
        <v>58</v>
      </c>
      <c r="L137" s="8">
        <f t="shared" si="16"/>
        <v>34.8</v>
      </c>
      <c r="M137" s="14">
        <f t="shared" si="17"/>
        <v>19</v>
      </c>
      <c r="N137" s="22"/>
      <c r="O137" s="22"/>
      <c r="P137" s="23"/>
    </row>
    <row r="138" spans="1:16" s="1" customFormat="1" ht="19.5" customHeight="1" hidden="1">
      <c r="A138" s="8" t="s">
        <v>389</v>
      </c>
      <c r="B138" s="8" t="s">
        <v>18</v>
      </c>
      <c r="C138" s="9" t="s">
        <v>386</v>
      </c>
      <c r="D138" s="8" t="s">
        <v>231</v>
      </c>
      <c r="E138" s="8" t="s">
        <v>123</v>
      </c>
      <c r="F138" s="8" t="s">
        <v>228</v>
      </c>
      <c r="G138" s="8" t="s">
        <v>186</v>
      </c>
      <c r="H138" s="8" t="s">
        <v>368</v>
      </c>
      <c r="I138" s="8">
        <v>3002</v>
      </c>
      <c r="J138" s="8">
        <v>2</v>
      </c>
      <c r="K138" s="8">
        <v>57.8</v>
      </c>
      <c r="L138" s="8">
        <f t="shared" si="16"/>
        <v>34.68</v>
      </c>
      <c r="M138" s="14">
        <f t="shared" si="17"/>
        <v>20</v>
      </c>
      <c r="N138" s="22"/>
      <c r="O138" s="22"/>
      <c r="P138" s="23"/>
    </row>
    <row r="139" spans="1:16" s="1" customFormat="1" ht="19.5" customHeight="1" hidden="1">
      <c r="A139" s="8" t="s">
        <v>390</v>
      </c>
      <c r="B139" s="8" t="s">
        <v>18</v>
      </c>
      <c r="C139" s="9" t="s">
        <v>391</v>
      </c>
      <c r="D139" s="8" t="s">
        <v>227</v>
      </c>
      <c r="E139" s="8" t="s">
        <v>123</v>
      </c>
      <c r="F139" s="8" t="s">
        <v>228</v>
      </c>
      <c r="G139" s="8" t="s">
        <v>186</v>
      </c>
      <c r="H139" s="8" t="s">
        <v>368</v>
      </c>
      <c r="I139" s="8">
        <v>3002</v>
      </c>
      <c r="J139" s="8">
        <v>2</v>
      </c>
      <c r="K139" s="8">
        <v>57.1</v>
      </c>
      <c r="L139" s="8">
        <f t="shared" si="16"/>
        <v>34.26</v>
      </c>
      <c r="M139" s="14">
        <f t="shared" si="17"/>
        <v>21</v>
      </c>
      <c r="N139" s="22"/>
      <c r="O139" s="22"/>
      <c r="P139" s="23"/>
    </row>
    <row r="140" spans="1:16" s="1" customFormat="1" ht="19.5" customHeight="1" hidden="1">
      <c r="A140" s="8" t="s">
        <v>392</v>
      </c>
      <c r="B140" s="8" t="s">
        <v>18</v>
      </c>
      <c r="C140" s="9" t="s">
        <v>304</v>
      </c>
      <c r="D140" s="8" t="s">
        <v>227</v>
      </c>
      <c r="E140" s="8" t="s">
        <v>123</v>
      </c>
      <c r="F140" s="8" t="s">
        <v>228</v>
      </c>
      <c r="G140" s="8" t="s">
        <v>186</v>
      </c>
      <c r="H140" s="8" t="s">
        <v>368</v>
      </c>
      <c r="I140" s="8">
        <v>3002</v>
      </c>
      <c r="J140" s="8">
        <v>2</v>
      </c>
      <c r="K140" s="8">
        <v>56.7</v>
      </c>
      <c r="L140" s="8">
        <f t="shared" si="16"/>
        <v>34.02</v>
      </c>
      <c r="M140" s="14">
        <f t="shared" si="17"/>
        <v>22</v>
      </c>
      <c r="N140" s="22"/>
      <c r="O140" s="22"/>
      <c r="P140" s="23"/>
    </row>
    <row r="141" spans="1:16" s="1" customFormat="1" ht="19.5" customHeight="1" hidden="1">
      <c r="A141" s="8" t="s">
        <v>393</v>
      </c>
      <c r="B141" s="8" t="s">
        <v>18</v>
      </c>
      <c r="C141" s="9" t="s">
        <v>394</v>
      </c>
      <c r="D141" s="8" t="s">
        <v>243</v>
      </c>
      <c r="E141" s="8" t="s">
        <v>123</v>
      </c>
      <c r="F141" s="8" t="s">
        <v>228</v>
      </c>
      <c r="G141" s="8" t="s">
        <v>186</v>
      </c>
      <c r="H141" s="8" t="s">
        <v>368</v>
      </c>
      <c r="I141" s="8">
        <v>3002</v>
      </c>
      <c r="J141" s="8">
        <v>2</v>
      </c>
      <c r="K141" s="8">
        <v>56.7</v>
      </c>
      <c r="L141" s="8">
        <f t="shared" si="16"/>
        <v>34.02</v>
      </c>
      <c r="M141" s="14">
        <f t="shared" si="17"/>
        <v>22</v>
      </c>
      <c r="N141" s="22"/>
      <c r="O141" s="22"/>
      <c r="P141" s="23"/>
    </row>
    <row r="142" spans="1:16" s="1" customFormat="1" ht="19.5" customHeight="1" hidden="1">
      <c r="A142" s="8" t="s">
        <v>395</v>
      </c>
      <c r="B142" s="8" t="s">
        <v>18</v>
      </c>
      <c r="C142" s="9" t="s">
        <v>107</v>
      </c>
      <c r="D142" s="8" t="s">
        <v>227</v>
      </c>
      <c r="E142" s="8" t="s">
        <v>123</v>
      </c>
      <c r="F142" s="8" t="s">
        <v>228</v>
      </c>
      <c r="G142" s="8" t="s">
        <v>186</v>
      </c>
      <c r="H142" s="8" t="s">
        <v>368</v>
      </c>
      <c r="I142" s="8">
        <v>3002</v>
      </c>
      <c r="J142" s="8">
        <v>2</v>
      </c>
      <c r="K142" s="8">
        <v>56.6</v>
      </c>
      <c r="L142" s="8">
        <f t="shared" si="16"/>
        <v>33.96</v>
      </c>
      <c r="M142" s="14">
        <f t="shared" si="17"/>
        <v>24</v>
      </c>
      <c r="N142" s="22"/>
      <c r="O142" s="22"/>
      <c r="P142" s="23"/>
    </row>
    <row r="143" spans="1:16" s="1" customFormat="1" ht="19.5" customHeight="1" hidden="1">
      <c r="A143" s="8" t="s">
        <v>396</v>
      </c>
      <c r="B143" s="8" t="s">
        <v>18</v>
      </c>
      <c r="C143" s="9" t="s">
        <v>105</v>
      </c>
      <c r="D143" s="8" t="s">
        <v>227</v>
      </c>
      <c r="E143" s="8" t="s">
        <v>123</v>
      </c>
      <c r="F143" s="8" t="s">
        <v>228</v>
      </c>
      <c r="G143" s="8" t="s">
        <v>186</v>
      </c>
      <c r="H143" s="8" t="s">
        <v>368</v>
      </c>
      <c r="I143" s="8">
        <v>3002</v>
      </c>
      <c r="J143" s="8">
        <v>2</v>
      </c>
      <c r="K143" s="8">
        <v>56.6</v>
      </c>
      <c r="L143" s="8">
        <f t="shared" si="16"/>
        <v>33.96</v>
      </c>
      <c r="M143" s="14">
        <f t="shared" si="17"/>
        <v>24</v>
      </c>
      <c r="N143" s="22"/>
      <c r="O143" s="22"/>
      <c r="P143" s="23"/>
    </row>
    <row r="144" spans="1:16" s="1" customFormat="1" ht="19.5" customHeight="1" hidden="1">
      <c r="A144" s="8" t="s">
        <v>397</v>
      </c>
      <c r="B144" s="8" t="s">
        <v>18</v>
      </c>
      <c r="C144" s="9" t="s">
        <v>107</v>
      </c>
      <c r="D144" s="8" t="s">
        <v>227</v>
      </c>
      <c r="E144" s="8" t="s">
        <v>123</v>
      </c>
      <c r="F144" s="8" t="s">
        <v>228</v>
      </c>
      <c r="G144" s="8" t="s">
        <v>186</v>
      </c>
      <c r="H144" s="8" t="s">
        <v>368</v>
      </c>
      <c r="I144" s="8">
        <v>3002</v>
      </c>
      <c r="J144" s="8">
        <v>2</v>
      </c>
      <c r="K144" s="8">
        <v>56.5</v>
      </c>
      <c r="L144" s="8">
        <f t="shared" si="16"/>
        <v>33.9</v>
      </c>
      <c r="M144" s="14">
        <f t="shared" si="17"/>
        <v>26</v>
      </c>
      <c r="N144" s="22"/>
      <c r="O144" s="22"/>
      <c r="P144" s="23"/>
    </row>
    <row r="145" spans="1:16" s="1" customFormat="1" ht="19.5" customHeight="1" hidden="1">
      <c r="A145" s="8" t="s">
        <v>398</v>
      </c>
      <c r="B145" s="8" t="s">
        <v>18</v>
      </c>
      <c r="C145" s="9" t="s">
        <v>307</v>
      </c>
      <c r="D145" s="8" t="s">
        <v>399</v>
      </c>
      <c r="E145" s="8" t="s">
        <v>123</v>
      </c>
      <c r="F145" s="8" t="s">
        <v>228</v>
      </c>
      <c r="G145" s="8" t="s">
        <v>186</v>
      </c>
      <c r="H145" s="8" t="s">
        <v>368</v>
      </c>
      <c r="I145" s="8">
        <v>3002</v>
      </c>
      <c r="J145" s="8">
        <v>2</v>
      </c>
      <c r="K145" s="8">
        <v>56.4</v>
      </c>
      <c r="L145" s="8">
        <f t="shared" si="16"/>
        <v>33.839999999999996</v>
      </c>
      <c r="M145" s="14">
        <f t="shared" si="17"/>
        <v>27</v>
      </c>
      <c r="N145" s="22"/>
      <c r="O145" s="22"/>
      <c r="P145" s="23"/>
    </row>
    <row r="146" spans="1:16" s="1" customFormat="1" ht="19.5" customHeight="1" hidden="1">
      <c r="A146" s="8" t="s">
        <v>400</v>
      </c>
      <c r="B146" s="8" t="s">
        <v>18</v>
      </c>
      <c r="C146" s="9" t="s">
        <v>364</v>
      </c>
      <c r="D146" s="8" t="s">
        <v>227</v>
      </c>
      <c r="E146" s="8" t="s">
        <v>123</v>
      </c>
      <c r="F146" s="8" t="s">
        <v>228</v>
      </c>
      <c r="G146" s="8" t="s">
        <v>186</v>
      </c>
      <c r="H146" s="8" t="s">
        <v>368</v>
      </c>
      <c r="I146" s="8">
        <v>3002</v>
      </c>
      <c r="J146" s="8">
        <v>2</v>
      </c>
      <c r="K146" s="8">
        <v>56.2</v>
      </c>
      <c r="L146" s="8">
        <f t="shared" si="16"/>
        <v>33.72</v>
      </c>
      <c r="M146" s="14">
        <f t="shared" si="17"/>
        <v>28</v>
      </c>
      <c r="N146" s="22"/>
      <c r="O146" s="22"/>
      <c r="P146" s="23"/>
    </row>
    <row r="147" spans="1:16" s="1" customFormat="1" ht="19.5" customHeight="1" hidden="1">
      <c r="A147" s="8" t="s">
        <v>401</v>
      </c>
      <c r="B147" s="8" t="s">
        <v>18</v>
      </c>
      <c r="C147" s="9" t="s">
        <v>402</v>
      </c>
      <c r="D147" s="8" t="s">
        <v>306</v>
      </c>
      <c r="E147" s="8" t="s">
        <v>123</v>
      </c>
      <c r="F147" s="8" t="s">
        <v>228</v>
      </c>
      <c r="G147" s="8" t="s">
        <v>186</v>
      </c>
      <c r="H147" s="8" t="s">
        <v>368</v>
      </c>
      <c r="I147" s="8">
        <v>3002</v>
      </c>
      <c r="J147" s="8">
        <v>2</v>
      </c>
      <c r="K147" s="8">
        <v>55.9</v>
      </c>
      <c r="L147" s="8">
        <f t="shared" si="16"/>
        <v>33.54</v>
      </c>
      <c r="M147" s="14">
        <f t="shared" si="17"/>
        <v>29</v>
      </c>
      <c r="N147" s="22"/>
      <c r="O147" s="22"/>
      <c r="P147" s="23"/>
    </row>
    <row r="148" spans="1:16" s="1" customFormat="1" ht="19.5" customHeight="1" hidden="1">
      <c r="A148" s="8" t="s">
        <v>403</v>
      </c>
      <c r="B148" s="8" t="s">
        <v>18</v>
      </c>
      <c r="C148" s="9" t="s">
        <v>342</v>
      </c>
      <c r="D148" s="8" t="s">
        <v>227</v>
      </c>
      <c r="E148" s="8" t="s">
        <v>123</v>
      </c>
      <c r="F148" s="8" t="s">
        <v>228</v>
      </c>
      <c r="G148" s="8" t="s">
        <v>186</v>
      </c>
      <c r="H148" s="8" t="s">
        <v>368</v>
      </c>
      <c r="I148" s="8">
        <v>3002</v>
      </c>
      <c r="J148" s="8">
        <v>2</v>
      </c>
      <c r="K148" s="8">
        <v>55.7</v>
      </c>
      <c r="L148" s="8">
        <f t="shared" si="16"/>
        <v>33.42</v>
      </c>
      <c r="M148" s="14">
        <f t="shared" si="17"/>
        <v>30</v>
      </c>
      <c r="N148" s="22"/>
      <c r="O148" s="22"/>
      <c r="P148" s="23"/>
    </row>
    <row r="149" spans="1:16" s="1" customFormat="1" ht="19.5" customHeight="1" hidden="1">
      <c r="A149" s="8" t="s">
        <v>404</v>
      </c>
      <c r="B149" s="8" t="s">
        <v>18</v>
      </c>
      <c r="C149" s="20" t="s">
        <v>405</v>
      </c>
      <c r="D149" s="8" t="s">
        <v>227</v>
      </c>
      <c r="E149" s="8" t="s">
        <v>123</v>
      </c>
      <c r="F149" s="8" t="s">
        <v>228</v>
      </c>
      <c r="G149" s="8" t="s">
        <v>186</v>
      </c>
      <c r="H149" s="8" t="s">
        <v>368</v>
      </c>
      <c r="I149" s="8">
        <v>3002</v>
      </c>
      <c r="J149" s="8">
        <v>2</v>
      </c>
      <c r="K149" s="8">
        <v>55.6</v>
      </c>
      <c r="L149" s="8">
        <f t="shared" si="16"/>
        <v>33.36</v>
      </c>
      <c r="M149" s="14">
        <f t="shared" si="17"/>
        <v>31</v>
      </c>
      <c r="N149" s="22"/>
      <c r="O149" s="22"/>
      <c r="P149" s="23"/>
    </row>
    <row r="150" spans="1:16" s="1" customFormat="1" ht="19.5" customHeight="1" hidden="1">
      <c r="A150" s="8" t="s">
        <v>406</v>
      </c>
      <c r="B150" s="8" t="s">
        <v>18</v>
      </c>
      <c r="C150" s="9" t="s">
        <v>203</v>
      </c>
      <c r="D150" s="8" t="s">
        <v>231</v>
      </c>
      <c r="E150" s="8" t="s">
        <v>123</v>
      </c>
      <c r="F150" s="8" t="s">
        <v>228</v>
      </c>
      <c r="G150" s="8" t="s">
        <v>186</v>
      </c>
      <c r="H150" s="8" t="s">
        <v>368</v>
      </c>
      <c r="I150" s="8">
        <v>3002</v>
      </c>
      <c r="J150" s="8">
        <v>2</v>
      </c>
      <c r="K150" s="8">
        <v>55.1</v>
      </c>
      <c r="L150" s="8">
        <f t="shared" si="16"/>
        <v>33.06</v>
      </c>
      <c r="M150" s="14">
        <f t="shared" si="17"/>
        <v>32</v>
      </c>
      <c r="N150" s="22"/>
      <c r="O150" s="22"/>
      <c r="P150" s="23"/>
    </row>
    <row r="151" spans="1:16" s="1" customFormat="1" ht="19.5" customHeight="1" hidden="1">
      <c r="A151" s="8" t="s">
        <v>407</v>
      </c>
      <c r="B151" s="8" t="s">
        <v>18</v>
      </c>
      <c r="C151" s="9" t="s">
        <v>90</v>
      </c>
      <c r="D151" s="8" t="s">
        <v>231</v>
      </c>
      <c r="E151" s="8" t="s">
        <v>123</v>
      </c>
      <c r="F151" s="8" t="s">
        <v>228</v>
      </c>
      <c r="G151" s="8" t="s">
        <v>186</v>
      </c>
      <c r="H151" s="8" t="s">
        <v>368</v>
      </c>
      <c r="I151" s="8">
        <v>3002</v>
      </c>
      <c r="J151" s="8">
        <v>2</v>
      </c>
      <c r="K151" s="8">
        <v>54.9</v>
      </c>
      <c r="L151" s="8">
        <f aca="true" t="shared" si="18" ref="L151:L178">K151*0.6</f>
        <v>32.94</v>
      </c>
      <c r="M151" s="14">
        <f aca="true" t="shared" si="19" ref="M151:M176">RANK(L151,L$119:L$178)</f>
        <v>33</v>
      </c>
      <c r="N151" s="22"/>
      <c r="O151" s="22"/>
      <c r="P151" s="23"/>
    </row>
    <row r="152" spans="1:16" s="1" customFormat="1" ht="19.5" customHeight="1" hidden="1">
      <c r="A152" s="8" t="s">
        <v>408</v>
      </c>
      <c r="B152" s="8" t="s">
        <v>18</v>
      </c>
      <c r="C152" s="9" t="s">
        <v>409</v>
      </c>
      <c r="D152" s="8" t="s">
        <v>257</v>
      </c>
      <c r="E152" s="8" t="s">
        <v>123</v>
      </c>
      <c r="F152" s="8" t="s">
        <v>228</v>
      </c>
      <c r="G152" s="8" t="s">
        <v>186</v>
      </c>
      <c r="H152" s="8" t="s">
        <v>368</v>
      </c>
      <c r="I152" s="8">
        <v>3002</v>
      </c>
      <c r="J152" s="8">
        <v>2</v>
      </c>
      <c r="K152" s="8">
        <v>54.4</v>
      </c>
      <c r="L152" s="8">
        <f t="shared" si="18"/>
        <v>32.64</v>
      </c>
      <c r="M152" s="14">
        <f t="shared" si="19"/>
        <v>34</v>
      </c>
      <c r="N152" s="22"/>
      <c r="O152" s="22"/>
      <c r="P152" s="23"/>
    </row>
    <row r="153" spans="1:16" s="1" customFormat="1" ht="19.5" customHeight="1" hidden="1">
      <c r="A153" s="8" t="s">
        <v>410</v>
      </c>
      <c r="B153" s="8" t="s">
        <v>18</v>
      </c>
      <c r="C153" s="9" t="s">
        <v>76</v>
      </c>
      <c r="D153" s="8" t="s">
        <v>231</v>
      </c>
      <c r="E153" s="8" t="s">
        <v>123</v>
      </c>
      <c r="F153" s="8" t="s">
        <v>228</v>
      </c>
      <c r="G153" s="8" t="s">
        <v>186</v>
      </c>
      <c r="H153" s="8" t="s">
        <v>368</v>
      </c>
      <c r="I153" s="8">
        <v>3002</v>
      </c>
      <c r="J153" s="8">
        <v>2</v>
      </c>
      <c r="K153" s="8">
        <v>54.3</v>
      </c>
      <c r="L153" s="8">
        <f t="shared" si="18"/>
        <v>32.58</v>
      </c>
      <c r="M153" s="14">
        <f t="shared" si="19"/>
        <v>35</v>
      </c>
      <c r="N153" s="22"/>
      <c r="O153" s="22"/>
      <c r="P153" s="23"/>
    </row>
    <row r="154" spans="1:16" s="1" customFormat="1" ht="19.5" customHeight="1" hidden="1">
      <c r="A154" s="8" t="s">
        <v>411</v>
      </c>
      <c r="B154" s="8" t="s">
        <v>18</v>
      </c>
      <c r="C154" s="17">
        <v>1992.01</v>
      </c>
      <c r="D154" s="8" t="s">
        <v>231</v>
      </c>
      <c r="E154" s="8" t="s">
        <v>123</v>
      </c>
      <c r="F154" s="8" t="s">
        <v>228</v>
      </c>
      <c r="G154" s="8" t="s">
        <v>186</v>
      </c>
      <c r="H154" s="8" t="s">
        <v>368</v>
      </c>
      <c r="I154" s="8">
        <v>3002</v>
      </c>
      <c r="J154" s="8">
        <v>2</v>
      </c>
      <c r="K154" s="8">
        <v>54.2</v>
      </c>
      <c r="L154" s="8">
        <f t="shared" si="18"/>
        <v>32.52</v>
      </c>
      <c r="M154" s="14">
        <f t="shared" si="19"/>
        <v>36</v>
      </c>
      <c r="N154" s="22"/>
      <c r="O154" s="22"/>
      <c r="P154" s="23"/>
    </row>
    <row r="155" spans="1:16" s="1" customFormat="1" ht="19.5" customHeight="1" hidden="1">
      <c r="A155" s="8" t="s">
        <v>412</v>
      </c>
      <c r="B155" s="8" t="s">
        <v>18</v>
      </c>
      <c r="C155" s="9" t="s">
        <v>69</v>
      </c>
      <c r="D155" s="8" t="s">
        <v>252</v>
      </c>
      <c r="E155" s="8" t="s">
        <v>123</v>
      </c>
      <c r="F155" s="8" t="s">
        <v>228</v>
      </c>
      <c r="G155" s="8" t="s">
        <v>186</v>
      </c>
      <c r="H155" s="8" t="s">
        <v>368</v>
      </c>
      <c r="I155" s="8">
        <v>3002</v>
      </c>
      <c r="J155" s="8">
        <v>2</v>
      </c>
      <c r="K155" s="8">
        <v>54.1</v>
      </c>
      <c r="L155" s="8">
        <f t="shared" si="18"/>
        <v>32.46</v>
      </c>
      <c r="M155" s="14">
        <f t="shared" si="19"/>
        <v>37</v>
      </c>
      <c r="N155" s="22"/>
      <c r="O155" s="22"/>
      <c r="P155" s="23"/>
    </row>
    <row r="156" spans="1:16" s="1" customFormat="1" ht="19.5" customHeight="1" hidden="1">
      <c r="A156" s="8" t="s">
        <v>413</v>
      </c>
      <c r="B156" s="8" t="s">
        <v>18</v>
      </c>
      <c r="C156" s="9" t="s">
        <v>329</v>
      </c>
      <c r="D156" s="8" t="s">
        <v>231</v>
      </c>
      <c r="E156" s="8" t="s">
        <v>123</v>
      </c>
      <c r="F156" s="8" t="s">
        <v>228</v>
      </c>
      <c r="G156" s="8" t="s">
        <v>186</v>
      </c>
      <c r="H156" s="8" t="s">
        <v>368</v>
      </c>
      <c r="I156" s="8">
        <v>3002</v>
      </c>
      <c r="J156" s="8">
        <v>2</v>
      </c>
      <c r="K156" s="8">
        <v>53.8</v>
      </c>
      <c r="L156" s="8">
        <f t="shared" si="18"/>
        <v>32.279999999999994</v>
      </c>
      <c r="M156" s="14">
        <f t="shared" si="19"/>
        <v>38</v>
      </c>
      <c r="N156" s="22"/>
      <c r="O156" s="22"/>
      <c r="P156" s="23"/>
    </row>
    <row r="157" spans="1:16" s="1" customFormat="1" ht="19.5" customHeight="1" hidden="1">
      <c r="A157" s="8" t="s">
        <v>414</v>
      </c>
      <c r="B157" s="8" t="s">
        <v>18</v>
      </c>
      <c r="C157" s="9" t="s">
        <v>415</v>
      </c>
      <c r="D157" s="8" t="s">
        <v>227</v>
      </c>
      <c r="E157" s="8" t="s">
        <v>123</v>
      </c>
      <c r="F157" s="8" t="s">
        <v>228</v>
      </c>
      <c r="G157" s="8" t="s">
        <v>186</v>
      </c>
      <c r="H157" s="8" t="s">
        <v>368</v>
      </c>
      <c r="I157" s="8">
        <v>3002</v>
      </c>
      <c r="J157" s="8">
        <v>2</v>
      </c>
      <c r="K157" s="8">
        <v>53.5</v>
      </c>
      <c r="L157" s="8">
        <f t="shared" si="18"/>
        <v>32.1</v>
      </c>
      <c r="M157" s="14">
        <f t="shared" si="19"/>
        <v>39</v>
      </c>
      <c r="N157" s="22"/>
      <c r="O157" s="22"/>
      <c r="P157" s="23"/>
    </row>
    <row r="158" spans="1:16" s="1" customFormat="1" ht="19.5" customHeight="1" hidden="1">
      <c r="A158" s="8" t="s">
        <v>416</v>
      </c>
      <c r="B158" s="8" t="s">
        <v>18</v>
      </c>
      <c r="C158" s="9" t="s">
        <v>183</v>
      </c>
      <c r="D158" s="8" t="s">
        <v>231</v>
      </c>
      <c r="E158" s="8" t="s">
        <v>123</v>
      </c>
      <c r="F158" s="8" t="s">
        <v>228</v>
      </c>
      <c r="G158" s="8" t="s">
        <v>186</v>
      </c>
      <c r="H158" s="8" t="s">
        <v>368</v>
      </c>
      <c r="I158" s="8">
        <v>3002</v>
      </c>
      <c r="J158" s="8">
        <v>2</v>
      </c>
      <c r="K158" s="8">
        <v>53.4</v>
      </c>
      <c r="L158" s="8">
        <f t="shared" si="18"/>
        <v>32.04</v>
      </c>
      <c r="M158" s="14">
        <f t="shared" si="19"/>
        <v>40</v>
      </c>
      <c r="N158" s="22"/>
      <c r="O158" s="22"/>
      <c r="P158" s="23"/>
    </row>
    <row r="159" spans="1:16" s="1" customFormat="1" ht="19.5" customHeight="1" hidden="1">
      <c r="A159" s="8" t="s">
        <v>417</v>
      </c>
      <c r="B159" s="8" t="s">
        <v>18</v>
      </c>
      <c r="C159" s="9" t="s">
        <v>391</v>
      </c>
      <c r="D159" s="8" t="s">
        <v>231</v>
      </c>
      <c r="E159" s="8" t="s">
        <v>123</v>
      </c>
      <c r="F159" s="8" t="s">
        <v>228</v>
      </c>
      <c r="G159" s="8" t="s">
        <v>186</v>
      </c>
      <c r="H159" s="8" t="s">
        <v>368</v>
      </c>
      <c r="I159" s="8">
        <v>3002</v>
      </c>
      <c r="J159" s="8">
        <v>2</v>
      </c>
      <c r="K159" s="8">
        <v>52.9</v>
      </c>
      <c r="L159" s="8">
        <f t="shared" si="18"/>
        <v>31.74</v>
      </c>
      <c r="M159" s="14">
        <f t="shared" si="19"/>
        <v>41</v>
      </c>
      <c r="N159" s="22"/>
      <c r="O159" s="22"/>
      <c r="P159" s="23"/>
    </row>
    <row r="160" spans="1:16" s="1" customFormat="1" ht="19.5" customHeight="1" hidden="1">
      <c r="A160" s="8" t="s">
        <v>418</v>
      </c>
      <c r="B160" s="8" t="s">
        <v>18</v>
      </c>
      <c r="C160" s="9" t="s">
        <v>419</v>
      </c>
      <c r="D160" s="8" t="s">
        <v>321</v>
      </c>
      <c r="E160" s="8" t="s">
        <v>123</v>
      </c>
      <c r="F160" s="8" t="s">
        <v>228</v>
      </c>
      <c r="G160" s="8" t="s">
        <v>186</v>
      </c>
      <c r="H160" s="8" t="s">
        <v>368</v>
      </c>
      <c r="I160" s="8">
        <v>3002</v>
      </c>
      <c r="J160" s="8">
        <v>2</v>
      </c>
      <c r="K160" s="8">
        <v>52.6</v>
      </c>
      <c r="L160" s="8">
        <f t="shared" si="18"/>
        <v>31.56</v>
      </c>
      <c r="M160" s="14">
        <f t="shared" si="19"/>
        <v>42</v>
      </c>
      <c r="N160" s="22"/>
      <c r="O160" s="22"/>
      <c r="P160" s="23"/>
    </row>
    <row r="161" spans="1:16" s="1" customFormat="1" ht="19.5" customHeight="1" hidden="1">
      <c r="A161" s="8" t="s">
        <v>420</v>
      </c>
      <c r="B161" s="8" t="s">
        <v>18</v>
      </c>
      <c r="C161" s="9" t="s">
        <v>125</v>
      </c>
      <c r="D161" s="8" t="s">
        <v>227</v>
      </c>
      <c r="E161" s="8" t="s">
        <v>123</v>
      </c>
      <c r="F161" s="8" t="s">
        <v>228</v>
      </c>
      <c r="G161" s="8" t="s">
        <v>186</v>
      </c>
      <c r="H161" s="8" t="s">
        <v>368</v>
      </c>
      <c r="I161" s="8">
        <v>3002</v>
      </c>
      <c r="J161" s="8">
        <v>2</v>
      </c>
      <c r="K161" s="8">
        <v>52.4</v>
      </c>
      <c r="L161" s="8">
        <f t="shared" si="18"/>
        <v>31.439999999999998</v>
      </c>
      <c r="M161" s="14">
        <f t="shared" si="19"/>
        <v>43</v>
      </c>
      <c r="N161" s="22"/>
      <c r="O161" s="22"/>
      <c r="P161" s="23"/>
    </row>
    <row r="162" spans="1:16" s="1" customFormat="1" ht="19.5" customHeight="1" hidden="1">
      <c r="A162" s="8" t="s">
        <v>421</v>
      </c>
      <c r="B162" s="8" t="s">
        <v>18</v>
      </c>
      <c r="C162" s="9" t="s">
        <v>419</v>
      </c>
      <c r="D162" s="8" t="s">
        <v>306</v>
      </c>
      <c r="E162" s="8" t="s">
        <v>123</v>
      </c>
      <c r="F162" s="8" t="s">
        <v>228</v>
      </c>
      <c r="G162" s="8" t="s">
        <v>186</v>
      </c>
      <c r="H162" s="8" t="s">
        <v>368</v>
      </c>
      <c r="I162" s="8">
        <v>3002</v>
      </c>
      <c r="J162" s="8">
        <v>2</v>
      </c>
      <c r="K162" s="8">
        <v>52.3</v>
      </c>
      <c r="L162" s="8">
        <f t="shared" si="18"/>
        <v>31.379999999999995</v>
      </c>
      <c r="M162" s="14">
        <f t="shared" si="19"/>
        <v>44</v>
      </c>
      <c r="N162" s="22"/>
      <c r="O162" s="22"/>
      <c r="P162" s="23"/>
    </row>
    <row r="163" spans="1:16" s="1" customFormat="1" ht="19.5" customHeight="1" hidden="1">
      <c r="A163" s="8" t="s">
        <v>422</v>
      </c>
      <c r="B163" s="8" t="s">
        <v>18</v>
      </c>
      <c r="C163" s="9" t="s">
        <v>310</v>
      </c>
      <c r="D163" s="8" t="s">
        <v>263</v>
      </c>
      <c r="E163" s="8" t="s">
        <v>123</v>
      </c>
      <c r="F163" s="8" t="s">
        <v>228</v>
      </c>
      <c r="G163" s="8" t="s">
        <v>186</v>
      </c>
      <c r="H163" s="8" t="s">
        <v>368</v>
      </c>
      <c r="I163" s="8">
        <v>3002</v>
      </c>
      <c r="J163" s="8">
        <v>2</v>
      </c>
      <c r="K163" s="8">
        <v>52.1</v>
      </c>
      <c r="L163" s="8">
        <f t="shared" si="18"/>
        <v>31.259999999999998</v>
      </c>
      <c r="M163" s="14">
        <f t="shared" si="19"/>
        <v>45</v>
      </c>
      <c r="N163" s="22"/>
      <c r="O163" s="22"/>
      <c r="P163" s="23"/>
    </row>
    <row r="164" spans="1:16" s="1" customFormat="1" ht="19.5" customHeight="1" hidden="1">
      <c r="A164" s="8" t="s">
        <v>423</v>
      </c>
      <c r="B164" s="8" t="s">
        <v>18</v>
      </c>
      <c r="C164" s="9" t="s">
        <v>174</v>
      </c>
      <c r="D164" s="8" t="s">
        <v>424</v>
      </c>
      <c r="E164" s="8" t="s">
        <v>123</v>
      </c>
      <c r="F164" s="8" t="s">
        <v>228</v>
      </c>
      <c r="G164" s="8" t="s">
        <v>186</v>
      </c>
      <c r="H164" s="8" t="s">
        <v>368</v>
      </c>
      <c r="I164" s="8">
        <v>3002</v>
      </c>
      <c r="J164" s="8">
        <v>2</v>
      </c>
      <c r="K164" s="8">
        <v>52</v>
      </c>
      <c r="L164" s="8">
        <f t="shared" si="18"/>
        <v>31.2</v>
      </c>
      <c r="M164" s="14">
        <f t="shared" si="19"/>
        <v>46</v>
      </c>
      <c r="N164" s="22"/>
      <c r="O164" s="22"/>
      <c r="P164" s="23"/>
    </row>
    <row r="165" spans="1:16" s="1" customFormat="1" ht="19.5" customHeight="1" hidden="1">
      <c r="A165" s="8" t="s">
        <v>425</v>
      </c>
      <c r="B165" s="8" t="s">
        <v>18</v>
      </c>
      <c r="C165" s="9" t="s">
        <v>426</v>
      </c>
      <c r="D165" s="8" t="s">
        <v>227</v>
      </c>
      <c r="E165" s="8" t="s">
        <v>123</v>
      </c>
      <c r="F165" s="8" t="s">
        <v>228</v>
      </c>
      <c r="G165" s="8" t="s">
        <v>186</v>
      </c>
      <c r="H165" s="8" t="s">
        <v>368</v>
      </c>
      <c r="I165" s="8">
        <v>3002</v>
      </c>
      <c r="J165" s="8">
        <v>2</v>
      </c>
      <c r="K165" s="8">
        <v>50.2</v>
      </c>
      <c r="L165" s="8">
        <f t="shared" si="18"/>
        <v>30.12</v>
      </c>
      <c r="M165" s="14">
        <f t="shared" si="19"/>
        <v>47</v>
      </c>
      <c r="N165" s="22"/>
      <c r="O165" s="22"/>
      <c r="P165" s="23"/>
    </row>
    <row r="166" spans="1:16" s="1" customFormat="1" ht="19.5" customHeight="1" hidden="1">
      <c r="A166" s="8" t="s">
        <v>427</v>
      </c>
      <c r="B166" s="8" t="s">
        <v>18</v>
      </c>
      <c r="C166" s="17">
        <v>1989.07</v>
      </c>
      <c r="D166" s="8" t="s">
        <v>309</v>
      </c>
      <c r="E166" s="8" t="s">
        <v>123</v>
      </c>
      <c r="F166" s="8" t="s">
        <v>228</v>
      </c>
      <c r="G166" s="8" t="s">
        <v>186</v>
      </c>
      <c r="H166" s="8" t="s">
        <v>368</v>
      </c>
      <c r="I166" s="8">
        <v>3002</v>
      </c>
      <c r="J166" s="8">
        <v>2</v>
      </c>
      <c r="K166" s="8">
        <v>50.1</v>
      </c>
      <c r="L166" s="8">
        <f t="shared" si="18"/>
        <v>30.06</v>
      </c>
      <c r="M166" s="14">
        <f t="shared" si="19"/>
        <v>48</v>
      </c>
      <c r="N166" s="22"/>
      <c r="O166" s="22"/>
      <c r="P166" s="23"/>
    </row>
    <row r="167" spans="1:16" s="1" customFormat="1" ht="19.5" customHeight="1" hidden="1">
      <c r="A167" s="8" t="s">
        <v>428</v>
      </c>
      <c r="B167" s="8" t="s">
        <v>18</v>
      </c>
      <c r="C167" s="9" t="s">
        <v>198</v>
      </c>
      <c r="D167" s="8" t="s">
        <v>227</v>
      </c>
      <c r="E167" s="8" t="s">
        <v>123</v>
      </c>
      <c r="F167" s="8" t="s">
        <v>228</v>
      </c>
      <c r="G167" s="8" t="s">
        <v>186</v>
      </c>
      <c r="H167" s="8" t="s">
        <v>368</v>
      </c>
      <c r="I167" s="8">
        <v>3002</v>
      </c>
      <c r="J167" s="8">
        <v>2</v>
      </c>
      <c r="K167" s="8">
        <v>49.6</v>
      </c>
      <c r="L167" s="8">
        <f t="shared" si="18"/>
        <v>29.759999999999998</v>
      </c>
      <c r="M167" s="14">
        <f t="shared" si="19"/>
        <v>49</v>
      </c>
      <c r="N167" s="22"/>
      <c r="O167" s="22"/>
      <c r="P167" s="23"/>
    </row>
    <row r="168" spans="1:16" s="1" customFormat="1" ht="19.5" customHeight="1" hidden="1">
      <c r="A168" s="8" t="s">
        <v>429</v>
      </c>
      <c r="B168" s="8" t="s">
        <v>18</v>
      </c>
      <c r="C168" s="9" t="s">
        <v>244</v>
      </c>
      <c r="D168" s="8" t="s">
        <v>227</v>
      </c>
      <c r="E168" s="8" t="s">
        <v>123</v>
      </c>
      <c r="F168" s="8" t="s">
        <v>228</v>
      </c>
      <c r="G168" s="8" t="s">
        <v>186</v>
      </c>
      <c r="H168" s="8" t="s">
        <v>368</v>
      </c>
      <c r="I168" s="8">
        <v>3002</v>
      </c>
      <c r="J168" s="8">
        <v>2</v>
      </c>
      <c r="K168" s="8">
        <v>49.6</v>
      </c>
      <c r="L168" s="8">
        <f t="shared" si="18"/>
        <v>29.759999999999998</v>
      </c>
      <c r="M168" s="14">
        <f t="shared" si="19"/>
        <v>49</v>
      </c>
      <c r="N168" s="22"/>
      <c r="O168" s="22"/>
      <c r="P168" s="23"/>
    </row>
    <row r="169" spans="1:16" s="1" customFormat="1" ht="19.5" customHeight="1" hidden="1">
      <c r="A169" s="8" t="s">
        <v>430</v>
      </c>
      <c r="B169" s="8" t="s">
        <v>18</v>
      </c>
      <c r="C169" s="9" t="s">
        <v>193</v>
      </c>
      <c r="D169" s="8" t="s">
        <v>227</v>
      </c>
      <c r="E169" s="8" t="s">
        <v>123</v>
      </c>
      <c r="F169" s="8" t="s">
        <v>228</v>
      </c>
      <c r="G169" s="8" t="s">
        <v>186</v>
      </c>
      <c r="H169" s="8" t="s">
        <v>368</v>
      </c>
      <c r="I169" s="8">
        <v>3002</v>
      </c>
      <c r="J169" s="8">
        <v>2</v>
      </c>
      <c r="K169" s="8">
        <v>48.8</v>
      </c>
      <c r="L169" s="8">
        <f t="shared" si="18"/>
        <v>29.279999999999998</v>
      </c>
      <c r="M169" s="14">
        <f t="shared" si="19"/>
        <v>51</v>
      </c>
      <c r="N169" s="22"/>
      <c r="O169" s="22"/>
      <c r="P169" s="23"/>
    </row>
    <row r="170" spans="1:16" s="1" customFormat="1" ht="19.5" customHeight="1" hidden="1">
      <c r="A170" s="8" t="s">
        <v>431</v>
      </c>
      <c r="B170" s="8" t="s">
        <v>18</v>
      </c>
      <c r="C170" s="9" t="s">
        <v>174</v>
      </c>
      <c r="D170" s="8" t="s">
        <v>227</v>
      </c>
      <c r="E170" s="8" t="s">
        <v>123</v>
      </c>
      <c r="F170" s="8" t="s">
        <v>228</v>
      </c>
      <c r="G170" s="8" t="s">
        <v>186</v>
      </c>
      <c r="H170" s="8" t="s">
        <v>368</v>
      </c>
      <c r="I170" s="8">
        <v>3002</v>
      </c>
      <c r="J170" s="8">
        <v>2</v>
      </c>
      <c r="K170" s="8">
        <v>48.4</v>
      </c>
      <c r="L170" s="8">
        <f t="shared" si="18"/>
        <v>29.04</v>
      </c>
      <c r="M170" s="14">
        <f t="shared" si="19"/>
        <v>52</v>
      </c>
      <c r="N170" s="22"/>
      <c r="O170" s="22"/>
      <c r="P170" s="23"/>
    </row>
    <row r="171" spans="1:16" s="1" customFormat="1" ht="19.5" customHeight="1" hidden="1">
      <c r="A171" s="8" t="s">
        <v>432</v>
      </c>
      <c r="B171" s="8" t="s">
        <v>18</v>
      </c>
      <c r="C171" s="9" t="s">
        <v>249</v>
      </c>
      <c r="D171" s="8" t="s">
        <v>231</v>
      </c>
      <c r="E171" s="8" t="s">
        <v>123</v>
      </c>
      <c r="F171" s="8" t="s">
        <v>228</v>
      </c>
      <c r="G171" s="8" t="s">
        <v>186</v>
      </c>
      <c r="H171" s="8" t="s">
        <v>368</v>
      </c>
      <c r="I171" s="8">
        <v>3002</v>
      </c>
      <c r="J171" s="8">
        <v>2</v>
      </c>
      <c r="K171" s="8">
        <v>48</v>
      </c>
      <c r="L171" s="8">
        <f t="shared" si="18"/>
        <v>28.799999999999997</v>
      </c>
      <c r="M171" s="14">
        <f t="shared" si="19"/>
        <v>53</v>
      </c>
      <c r="N171" s="22"/>
      <c r="O171" s="22"/>
      <c r="P171" s="23"/>
    </row>
    <row r="172" spans="1:16" s="1" customFormat="1" ht="19.5" customHeight="1" hidden="1">
      <c r="A172" s="8" t="s">
        <v>433</v>
      </c>
      <c r="B172" s="8" t="s">
        <v>18</v>
      </c>
      <c r="C172" s="20" t="s">
        <v>348</v>
      </c>
      <c r="D172" s="8" t="s">
        <v>227</v>
      </c>
      <c r="E172" s="8" t="s">
        <v>123</v>
      </c>
      <c r="F172" s="8" t="s">
        <v>228</v>
      </c>
      <c r="G172" s="8" t="s">
        <v>186</v>
      </c>
      <c r="H172" s="8" t="s">
        <v>368</v>
      </c>
      <c r="I172" s="8">
        <v>3002</v>
      </c>
      <c r="J172" s="8">
        <v>2</v>
      </c>
      <c r="K172" s="8">
        <v>47.8</v>
      </c>
      <c r="L172" s="8">
        <f t="shared" si="18"/>
        <v>28.679999999999996</v>
      </c>
      <c r="M172" s="14">
        <f t="shared" si="19"/>
        <v>54</v>
      </c>
      <c r="N172" s="22"/>
      <c r="O172" s="22"/>
      <c r="P172" s="23"/>
    </row>
    <row r="173" spans="1:16" s="1" customFormat="1" ht="19.5" customHeight="1" hidden="1">
      <c r="A173" s="8" t="s">
        <v>434</v>
      </c>
      <c r="B173" s="8" t="s">
        <v>18</v>
      </c>
      <c r="C173" s="9" t="s">
        <v>435</v>
      </c>
      <c r="D173" s="8" t="s">
        <v>227</v>
      </c>
      <c r="E173" s="8" t="s">
        <v>123</v>
      </c>
      <c r="F173" s="8" t="s">
        <v>228</v>
      </c>
      <c r="G173" s="8" t="s">
        <v>186</v>
      </c>
      <c r="H173" s="8" t="s">
        <v>368</v>
      </c>
      <c r="I173" s="8">
        <v>3002</v>
      </c>
      <c r="J173" s="8">
        <v>2</v>
      </c>
      <c r="K173" s="8">
        <v>47.2</v>
      </c>
      <c r="L173" s="8">
        <f t="shared" si="18"/>
        <v>28.32</v>
      </c>
      <c r="M173" s="14">
        <f t="shared" si="19"/>
        <v>55</v>
      </c>
      <c r="N173" s="22"/>
      <c r="O173" s="22"/>
      <c r="P173" s="23"/>
    </row>
    <row r="174" spans="1:16" s="1" customFormat="1" ht="19.5" customHeight="1" hidden="1">
      <c r="A174" s="8" t="s">
        <v>436</v>
      </c>
      <c r="B174" s="8" t="s">
        <v>18</v>
      </c>
      <c r="C174" s="9" t="s">
        <v>29</v>
      </c>
      <c r="D174" s="8" t="s">
        <v>437</v>
      </c>
      <c r="E174" s="8" t="s">
        <v>123</v>
      </c>
      <c r="F174" s="8" t="s">
        <v>228</v>
      </c>
      <c r="G174" s="8" t="s">
        <v>186</v>
      </c>
      <c r="H174" s="8" t="s">
        <v>368</v>
      </c>
      <c r="I174" s="8">
        <v>3002</v>
      </c>
      <c r="J174" s="8">
        <v>2</v>
      </c>
      <c r="K174" s="8">
        <v>46.7</v>
      </c>
      <c r="L174" s="8">
        <f t="shared" si="18"/>
        <v>28.02</v>
      </c>
      <c r="M174" s="14">
        <f t="shared" si="19"/>
        <v>56</v>
      </c>
      <c r="N174" s="22"/>
      <c r="O174" s="22"/>
      <c r="P174" s="23"/>
    </row>
    <row r="175" spans="1:16" s="1" customFormat="1" ht="19.5" customHeight="1" hidden="1">
      <c r="A175" s="8" t="s">
        <v>438</v>
      </c>
      <c r="B175" s="8" t="s">
        <v>18</v>
      </c>
      <c r="C175" s="9" t="s">
        <v>19</v>
      </c>
      <c r="D175" s="8" t="s">
        <v>227</v>
      </c>
      <c r="E175" s="8" t="s">
        <v>123</v>
      </c>
      <c r="F175" s="8" t="s">
        <v>228</v>
      </c>
      <c r="G175" s="8" t="s">
        <v>186</v>
      </c>
      <c r="H175" s="8" t="s">
        <v>368</v>
      </c>
      <c r="I175" s="8">
        <v>3002</v>
      </c>
      <c r="J175" s="8">
        <v>2</v>
      </c>
      <c r="K175" s="8">
        <v>46.6</v>
      </c>
      <c r="L175" s="8">
        <f t="shared" si="18"/>
        <v>27.96</v>
      </c>
      <c r="M175" s="14">
        <f t="shared" si="19"/>
        <v>57</v>
      </c>
      <c r="N175" s="22"/>
      <c r="O175" s="22"/>
      <c r="P175" s="23"/>
    </row>
    <row r="176" spans="1:16" s="1" customFormat="1" ht="19.5" customHeight="1" hidden="1">
      <c r="A176" s="8" t="s">
        <v>439</v>
      </c>
      <c r="B176" s="8" t="s">
        <v>18</v>
      </c>
      <c r="C176" s="9" t="s">
        <v>440</v>
      </c>
      <c r="D176" s="8" t="s">
        <v>227</v>
      </c>
      <c r="E176" s="8" t="s">
        <v>123</v>
      </c>
      <c r="F176" s="8" t="s">
        <v>228</v>
      </c>
      <c r="G176" s="8" t="s">
        <v>186</v>
      </c>
      <c r="H176" s="8" t="s">
        <v>368</v>
      </c>
      <c r="I176" s="8">
        <v>3002</v>
      </c>
      <c r="J176" s="8">
        <v>2</v>
      </c>
      <c r="K176" s="8">
        <v>45.7</v>
      </c>
      <c r="L176" s="8">
        <f t="shared" si="18"/>
        <v>27.42</v>
      </c>
      <c r="M176" s="14">
        <f t="shared" si="19"/>
        <v>58</v>
      </c>
      <c r="N176" s="22"/>
      <c r="O176" s="22"/>
      <c r="P176" s="23"/>
    </row>
    <row r="177" spans="1:16" s="1" customFormat="1" ht="19.5" customHeight="1" hidden="1">
      <c r="A177" s="8" t="s">
        <v>441</v>
      </c>
      <c r="B177" s="8" t="s">
        <v>18</v>
      </c>
      <c r="C177" s="9" t="s">
        <v>329</v>
      </c>
      <c r="D177" s="8" t="s">
        <v>227</v>
      </c>
      <c r="E177" s="8" t="s">
        <v>123</v>
      </c>
      <c r="F177" s="8" t="s">
        <v>228</v>
      </c>
      <c r="G177" s="8" t="s">
        <v>186</v>
      </c>
      <c r="H177" s="8" t="s">
        <v>368</v>
      </c>
      <c r="I177" s="8">
        <v>3002</v>
      </c>
      <c r="J177" s="8">
        <v>2</v>
      </c>
      <c r="K177" s="8">
        <v>0</v>
      </c>
      <c r="L177" s="8">
        <f t="shared" si="18"/>
        <v>0</v>
      </c>
      <c r="M177" s="14"/>
      <c r="N177" s="22"/>
      <c r="O177" s="22"/>
      <c r="P177" s="23"/>
    </row>
    <row r="178" spans="1:16" s="1" customFormat="1" ht="19.5" customHeight="1" hidden="1">
      <c r="A178" s="8" t="s">
        <v>442</v>
      </c>
      <c r="B178" s="8" t="s">
        <v>18</v>
      </c>
      <c r="C178" s="9" t="s">
        <v>290</v>
      </c>
      <c r="D178" s="8" t="s">
        <v>227</v>
      </c>
      <c r="E178" s="8" t="s">
        <v>123</v>
      </c>
      <c r="F178" s="8" t="s">
        <v>228</v>
      </c>
      <c r="G178" s="8" t="s">
        <v>186</v>
      </c>
      <c r="H178" s="8" t="s">
        <v>368</v>
      </c>
      <c r="I178" s="8">
        <v>3002</v>
      </c>
      <c r="J178" s="8">
        <v>2</v>
      </c>
      <c r="K178" s="8">
        <v>0</v>
      </c>
      <c r="L178" s="8">
        <f t="shared" si="18"/>
        <v>0</v>
      </c>
      <c r="M178" s="14"/>
      <c r="N178" s="22"/>
      <c r="O178" s="22"/>
      <c r="P178" s="23"/>
    </row>
    <row r="179" spans="1:16" ht="36" customHeight="1">
      <c r="A179" s="5" t="s">
        <v>149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s="1" customFormat="1" ht="17.25" customHeight="1">
      <c r="A180" s="6" t="s">
        <v>1</v>
      </c>
      <c r="B180" s="7" t="s">
        <v>2</v>
      </c>
      <c r="C180" s="6" t="s">
        <v>3</v>
      </c>
      <c r="D180" s="7" t="s">
        <v>4</v>
      </c>
      <c r="E180" s="7" t="s">
        <v>5</v>
      </c>
      <c r="F180" s="7" t="s">
        <v>6</v>
      </c>
      <c r="G180" s="7" t="s">
        <v>7</v>
      </c>
      <c r="H180" s="7" t="s">
        <v>8</v>
      </c>
      <c r="I180" s="7" t="s">
        <v>9</v>
      </c>
      <c r="J180" s="7" t="s">
        <v>10</v>
      </c>
      <c r="K180" s="7" t="s">
        <v>11</v>
      </c>
      <c r="L180" s="7"/>
      <c r="M180" s="13" t="s">
        <v>12</v>
      </c>
      <c r="N180" s="13"/>
      <c r="O180" s="13" t="s">
        <v>13</v>
      </c>
      <c r="P180" s="8" t="s">
        <v>14</v>
      </c>
    </row>
    <row r="181" spans="1:16" s="1" customFormat="1" ht="22.5" customHeight="1">
      <c r="A181" s="6"/>
      <c r="B181" s="7"/>
      <c r="C181" s="6"/>
      <c r="D181" s="7"/>
      <c r="E181" s="7"/>
      <c r="F181" s="7"/>
      <c r="G181" s="7"/>
      <c r="H181" s="7"/>
      <c r="I181" s="7"/>
      <c r="J181" s="7"/>
      <c r="K181" s="7" t="s">
        <v>15</v>
      </c>
      <c r="L181" s="8" t="s">
        <v>16</v>
      </c>
      <c r="M181" s="13" t="s">
        <v>15</v>
      </c>
      <c r="N181" s="14" t="s">
        <v>17</v>
      </c>
      <c r="O181" s="13"/>
      <c r="P181" s="8"/>
    </row>
    <row r="182" spans="1:16" s="1" customFormat="1" ht="19.5" customHeight="1">
      <c r="A182" s="8">
        <v>23</v>
      </c>
      <c r="B182" s="8" t="s">
        <v>18</v>
      </c>
      <c r="C182" s="9" t="s">
        <v>197</v>
      </c>
      <c r="D182" s="8" t="s">
        <v>243</v>
      </c>
      <c r="E182" s="8" t="s">
        <v>123</v>
      </c>
      <c r="F182" s="8" t="s">
        <v>228</v>
      </c>
      <c r="G182" s="8" t="s">
        <v>117</v>
      </c>
      <c r="H182" s="8" t="s">
        <v>368</v>
      </c>
      <c r="I182" s="8">
        <v>4009</v>
      </c>
      <c r="J182" s="8">
        <v>8</v>
      </c>
      <c r="K182" s="8">
        <v>68.2</v>
      </c>
      <c r="L182" s="8">
        <f aca="true" t="shared" si="20" ref="L182:L213">K182*0.6</f>
        <v>40.92</v>
      </c>
      <c r="M182" s="14">
        <v>80.2</v>
      </c>
      <c r="N182" s="15">
        <f aca="true" t="shared" si="21" ref="N182:N201">M182*0.4</f>
        <v>32.080000000000005</v>
      </c>
      <c r="O182" s="15">
        <f aca="true" t="shared" si="22" ref="O182:O201">L182+N182</f>
        <v>73</v>
      </c>
      <c r="P182" s="16">
        <v>1</v>
      </c>
    </row>
    <row r="183" spans="1:16" s="1" customFormat="1" ht="19.5" customHeight="1">
      <c r="A183" s="8">
        <v>15</v>
      </c>
      <c r="B183" s="8" t="s">
        <v>18</v>
      </c>
      <c r="C183" s="9" t="s">
        <v>141</v>
      </c>
      <c r="D183" s="8" t="s">
        <v>227</v>
      </c>
      <c r="E183" s="8" t="s">
        <v>123</v>
      </c>
      <c r="F183" s="8" t="s">
        <v>228</v>
      </c>
      <c r="G183" s="8" t="s">
        <v>117</v>
      </c>
      <c r="H183" s="8" t="s">
        <v>368</v>
      </c>
      <c r="I183" s="8">
        <v>4009</v>
      </c>
      <c r="J183" s="8">
        <v>8</v>
      </c>
      <c r="K183" s="8">
        <v>64.5</v>
      </c>
      <c r="L183" s="8">
        <f t="shared" si="20"/>
        <v>38.699999999999996</v>
      </c>
      <c r="M183" s="14">
        <v>76.4</v>
      </c>
      <c r="N183" s="15">
        <f t="shared" si="21"/>
        <v>30.560000000000002</v>
      </c>
      <c r="O183" s="15">
        <f t="shared" si="22"/>
        <v>69.25999999999999</v>
      </c>
      <c r="P183" s="16">
        <v>2</v>
      </c>
    </row>
    <row r="184" spans="1:16" s="1" customFormat="1" ht="19.5" customHeight="1">
      <c r="A184" s="8">
        <v>31</v>
      </c>
      <c r="B184" s="8" t="s">
        <v>18</v>
      </c>
      <c r="C184" s="9" t="s">
        <v>132</v>
      </c>
      <c r="D184" s="8" t="s">
        <v>231</v>
      </c>
      <c r="E184" s="8" t="s">
        <v>123</v>
      </c>
      <c r="F184" s="8" t="s">
        <v>228</v>
      </c>
      <c r="G184" s="8" t="s">
        <v>117</v>
      </c>
      <c r="H184" s="8" t="s">
        <v>368</v>
      </c>
      <c r="I184" s="8">
        <v>4009</v>
      </c>
      <c r="J184" s="8">
        <v>8</v>
      </c>
      <c r="K184" s="8">
        <v>69.8</v>
      </c>
      <c r="L184" s="8">
        <f t="shared" si="20"/>
        <v>41.879999999999995</v>
      </c>
      <c r="M184" s="14">
        <v>68.4</v>
      </c>
      <c r="N184" s="15">
        <f t="shared" si="21"/>
        <v>27.360000000000003</v>
      </c>
      <c r="O184" s="15">
        <f t="shared" si="22"/>
        <v>69.24</v>
      </c>
      <c r="P184" s="16">
        <v>3</v>
      </c>
    </row>
    <row r="185" spans="1:16" s="1" customFormat="1" ht="19.5" customHeight="1">
      <c r="A185" s="8">
        <v>4</v>
      </c>
      <c r="B185" s="8" t="s">
        <v>18</v>
      </c>
      <c r="C185" s="9" t="s">
        <v>364</v>
      </c>
      <c r="D185" s="8" t="s">
        <v>227</v>
      </c>
      <c r="E185" s="8" t="s">
        <v>123</v>
      </c>
      <c r="F185" s="8" t="s">
        <v>228</v>
      </c>
      <c r="G185" s="8" t="s">
        <v>117</v>
      </c>
      <c r="H185" s="8" t="s">
        <v>368</v>
      </c>
      <c r="I185" s="8">
        <v>4009</v>
      </c>
      <c r="J185" s="8">
        <v>8</v>
      </c>
      <c r="K185" s="8">
        <v>69.7</v>
      </c>
      <c r="L185" s="8">
        <f t="shared" si="20"/>
        <v>41.82</v>
      </c>
      <c r="M185" s="14">
        <v>67.8</v>
      </c>
      <c r="N185" s="15">
        <f t="shared" si="21"/>
        <v>27.12</v>
      </c>
      <c r="O185" s="15">
        <f t="shared" si="22"/>
        <v>68.94</v>
      </c>
      <c r="P185" s="16">
        <v>4</v>
      </c>
    </row>
    <row r="186" spans="1:16" s="1" customFormat="1" ht="19.5" customHeight="1">
      <c r="A186" s="8">
        <v>27</v>
      </c>
      <c r="B186" s="8" t="s">
        <v>18</v>
      </c>
      <c r="C186" s="9" t="s">
        <v>443</v>
      </c>
      <c r="D186" s="8" t="s">
        <v>227</v>
      </c>
      <c r="E186" s="8" t="s">
        <v>123</v>
      </c>
      <c r="F186" s="8" t="s">
        <v>228</v>
      </c>
      <c r="G186" s="8" t="s">
        <v>117</v>
      </c>
      <c r="H186" s="8" t="s">
        <v>368</v>
      </c>
      <c r="I186" s="8">
        <v>4009</v>
      </c>
      <c r="J186" s="8">
        <v>8</v>
      </c>
      <c r="K186" s="8">
        <v>65</v>
      </c>
      <c r="L186" s="8">
        <f t="shared" si="20"/>
        <v>39</v>
      </c>
      <c r="M186" s="14">
        <v>74.8</v>
      </c>
      <c r="N186" s="15">
        <f t="shared" si="21"/>
        <v>29.92</v>
      </c>
      <c r="O186" s="15">
        <f t="shared" si="22"/>
        <v>68.92</v>
      </c>
      <c r="P186" s="16">
        <v>5</v>
      </c>
    </row>
    <row r="187" spans="1:16" s="1" customFormat="1" ht="19.5" customHeight="1">
      <c r="A187" s="8">
        <v>11</v>
      </c>
      <c r="B187" s="8" t="s">
        <v>18</v>
      </c>
      <c r="C187" s="9" t="s">
        <v>89</v>
      </c>
      <c r="D187" s="8" t="s">
        <v>227</v>
      </c>
      <c r="E187" s="8" t="s">
        <v>123</v>
      </c>
      <c r="F187" s="8" t="s">
        <v>228</v>
      </c>
      <c r="G187" s="8" t="s">
        <v>117</v>
      </c>
      <c r="H187" s="8" t="s">
        <v>368</v>
      </c>
      <c r="I187" s="8">
        <v>4009</v>
      </c>
      <c r="J187" s="8">
        <v>8</v>
      </c>
      <c r="K187" s="8">
        <v>64.7</v>
      </c>
      <c r="L187" s="8">
        <f t="shared" si="20"/>
        <v>38.82</v>
      </c>
      <c r="M187" s="14">
        <v>75</v>
      </c>
      <c r="N187" s="15">
        <f t="shared" si="21"/>
        <v>30</v>
      </c>
      <c r="O187" s="15">
        <f t="shared" si="22"/>
        <v>68.82</v>
      </c>
      <c r="P187" s="16">
        <v>6</v>
      </c>
    </row>
    <row r="188" spans="1:16" s="1" customFormat="1" ht="19.5" customHeight="1">
      <c r="A188" s="8">
        <v>29</v>
      </c>
      <c r="B188" s="8" t="s">
        <v>18</v>
      </c>
      <c r="C188" s="9">
        <v>1992.09</v>
      </c>
      <c r="D188" s="16" t="s">
        <v>238</v>
      </c>
      <c r="E188" s="8" t="s">
        <v>43</v>
      </c>
      <c r="F188" s="8" t="s">
        <v>228</v>
      </c>
      <c r="G188" s="8" t="s">
        <v>117</v>
      </c>
      <c r="H188" s="8" t="s">
        <v>368</v>
      </c>
      <c r="I188" s="8">
        <v>4009</v>
      </c>
      <c r="J188" s="8">
        <v>8</v>
      </c>
      <c r="K188" s="8">
        <v>63</v>
      </c>
      <c r="L188" s="8">
        <f t="shared" si="20"/>
        <v>37.8</v>
      </c>
      <c r="M188" s="14">
        <v>77.2</v>
      </c>
      <c r="N188" s="15">
        <f t="shared" si="21"/>
        <v>30.880000000000003</v>
      </c>
      <c r="O188" s="15">
        <f t="shared" si="22"/>
        <v>68.68</v>
      </c>
      <c r="P188" s="16">
        <v>7</v>
      </c>
    </row>
    <row r="189" spans="1:16" s="1" customFormat="1" ht="19.5" customHeight="1">
      <c r="A189" s="8">
        <v>12</v>
      </c>
      <c r="B189" s="8" t="s">
        <v>18</v>
      </c>
      <c r="C189" s="9" t="s">
        <v>196</v>
      </c>
      <c r="D189" s="8" t="s">
        <v>227</v>
      </c>
      <c r="E189" s="8" t="s">
        <v>123</v>
      </c>
      <c r="F189" s="8" t="s">
        <v>228</v>
      </c>
      <c r="G189" s="8" t="s">
        <v>117</v>
      </c>
      <c r="H189" s="8" t="s">
        <v>368</v>
      </c>
      <c r="I189" s="8">
        <v>4009</v>
      </c>
      <c r="J189" s="8">
        <v>8</v>
      </c>
      <c r="K189" s="8">
        <v>66.2</v>
      </c>
      <c r="L189" s="8">
        <f t="shared" si="20"/>
        <v>39.72</v>
      </c>
      <c r="M189" s="14">
        <v>69.6</v>
      </c>
      <c r="N189" s="15">
        <f t="shared" si="21"/>
        <v>27.84</v>
      </c>
      <c r="O189" s="15">
        <f t="shared" si="22"/>
        <v>67.56</v>
      </c>
      <c r="P189" s="16">
        <v>8</v>
      </c>
    </row>
    <row r="190" spans="1:16" s="1" customFormat="1" ht="19.5" customHeight="1">
      <c r="A190" s="8">
        <v>6</v>
      </c>
      <c r="B190" s="8" t="s">
        <v>18</v>
      </c>
      <c r="C190" s="9" t="s">
        <v>444</v>
      </c>
      <c r="D190" s="8" t="s">
        <v>445</v>
      </c>
      <c r="E190" s="8" t="s">
        <v>123</v>
      </c>
      <c r="F190" s="8" t="s">
        <v>228</v>
      </c>
      <c r="G190" s="8" t="s">
        <v>117</v>
      </c>
      <c r="H190" s="8" t="s">
        <v>368</v>
      </c>
      <c r="I190" s="8">
        <v>4009</v>
      </c>
      <c r="J190" s="8">
        <v>8</v>
      </c>
      <c r="K190" s="8">
        <v>66.6</v>
      </c>
      <c r="L190" s="8">
        <f t="shared" si="20"/>
        <v>39.959999999999994</v>
      </c>
      <c r="M190" s="14">
        <v>68.4</v>
      </c>
      <c r="N190" s="15">
        <f t="shared" si="21"/>
        <v>27.360000000000003</v>
      </c>
      <c r="O190" s="15">
        <f t="shared" si="22"/>
        <v>67.32</v>
      </c>
      <c r="P190" s="16"/>
    </row>
    <row r="191" spans="1:16" s="1" customFormat="1" ht="19.5" customHeight="1">
      <c r="A191" s="8">
        <v>19</v>
      </c>
      <c r="B191" s="8" t="s">
        <v>18</v>
      </c>
      <c r="C191" s="9" t="s">
        <v>233</v>
      </c>
      <c r="D191" s="8" t="s">
        <v>227</v>
      </c>
      <c r="E191" s="8" t="s">
        <v>123</v>
      </c>
      <c r="F191" s="8" t="s">
        <v>228</v>
      </c>
      <c r="G191" s="8" t="s">
        <v>117</v>
      </c>
      <c r="H191" s="8" t="s">
        <v>368</v>
      </c>
      <c r="I191" s="8">
        <v>4009</v>
      </c>
      <c r="J191" s="8">
        <v>8</v>
      </c>
      <c r="K191" s="8">
        <v>63.9</v>
      </c>
      <c r="L191" s="8">
        <f t="shared" si="20"/>
        <v>38.339999999999996</v>
      </c>
      <c r="M191" s="14">
        <v>71.7</v>
      </c>
      <c r="N191" s="15">
        <f t="shared" si="21"/>
        <v>28.680000000000003</v>
      </c>
      <c r="O191" s="15">
        <f t="shared" si="22"/>
        <v>67.02</v>
      </c>
      <c r="P191" s="16"/>
    </row>
    <row r="192" spans="1:16" s="1" customFormat="1" ht="19.5" customHeight="1">
      <c r="A192" s="8">
        <v>8</v>
      </c>
      <c r="B192" s="8" t="s">
        <v>18</v>
      </c>
      <c r="C192" s="9" t="s">
        <v>169</v>
      </c>
      <c r="D192" s="8" t="s">
        <v>227</v>
      </c>
      <c r="E192" s="8" t="s">
        <v>123</v>
      </c>
      <c r="F192" s="8" t="s">
        <v>228</v>
      </c>
      <c r="G192" s="8" t="s">
        <v>117</v>
      </c>
      <c r="H192" s="8" t="s">
        <v>368</v>
      </c>
      <c r="I192" s="8">
        <v>4009</v>
      </c>
      <c r="J192" s="8">
        <v>8</v>
      </c>
      <c r="K192" s="8">
        <v>65.6</v>
      </c>
      <c r="L192" s="8">
        <f t="shared" si="20"/>
        <v>39.35999999999999</v>
      </c>
      <c r="M192" s="14">
        <v>68.2</v>
      </c>
      <c r="N192" s="15">
        <f t="shared" si="21"/>
        <v>27.28</v>
      </c>
      <c r="O192" s="15">
        <f t="shared" si="22"/>
        <v>66.63999999999999</v>
      </c>
      <c r="P192" s="16"/>
    </row>
    <row r="193" spans="1:16" s="1" customFormat="1" ht="19.5" customHeight="1">
      <c r="A193" s="8">
        <v>9</v>
      </c>
      <c r="B193" s="8" t="s">
        <v>18</v>
      </c>
      <c r="C193" s="9" t="s">
        <v>207</v>
      </c>
      <c r="D193" s="8" t="s">
        <v>227</v>
      </c>
      <c r="E193" s="8" t="s">
        <v>123</v>
      </c>
      <c r="F193" s="8" t="s">
        <v>228</v>
      </c>
      <c r="G193" s="8" t="s">
        <v>117</v>
      </c>
      <c r="H193" s="8" t="s">
        <v>368</v>
      </c>
      <c r="I193" s="8">
        <v>4009</v>
      </c>
      <c r="J193" s="8">
        <v>8</v>
      </c>
      <c r="K193" s="8">
        <v>64.9</v>
      </c>
      <c r="L193" s="8">
        <f t="shared" si="20"/>
        <v>38.940000000000005</v>
      </c>
      <c r="M193" s="14">
        <v>68.6</v>
      </c>
      <c r="N193" s="15">
        <f t="shared" si="21"/>
        <v>27.439999999999998</v>
      </c>
      <c r="O193" s="15">
        <f t="shared" si="22"/>
        <v>66.38</v>
      </c>
      <c r="P193" s="16"/>
    </row>
    <row r="194" spans="1:16" s="1" customFormat="1" ht="19.5" customHeight="1">
      <c r="A194" s="8">
        <v>3</v>
      </c>
      <c r="B194" s="8" t="s">
        <v>18</v>
      </c>
      <c r="C194" s="9" t="s">
        <v>198</v>
      </c>
      <c r="D194" s="8" t="s">
        <v>446</v>
      </c>
      <c r="E194" s="8" t="s">
        <v>123</v>
      </c>
      <c r="F194" s="8" t="s">
        <v>228</v>
      </c>
      <c r="G194" s="8" t="s">
        <v>117</v>
      </c>
      <c r="H194" s="8" t="s">
        <v>368</v>
      </c>
      <c r="I194" s="8">
        <v>4009</v>
      </c>
      <c r="J194" s="8">
        <v>8</v>
      </c>
      <c r="K194" s="8">
        <v>64.9</v>
      </c>
      <c r="L194" s="8">
        <f t="shared" si="20"/>
        <v>38.940000000000005</v>
      </c>
      <c r="M194" s="14">
        <v>68.6</v>
      </c>
      <c r="N194" s="15">
        <f t="shared" si="21"/>
        <v>27.439999999999998</v>
      </c>
      <c r="O194" s="15">
        <f t="shared" si="22"/>
        <v>66.38</v>
      </c>
      <c r="P194" s="16"/>
    </row>
    <row r="195" spans="1:16" s="1" customFormat="1" ht="19.5" customHeight="1">
      <c r="A195" s="8">
        <v>1</v>
      </c>
      <c r="B195" s="8" t="s">
        <v>18</v>
      </c>
      <c r="C195" s="9" t="s">
        <v>447</v>
      </c>
      <c r="D195" s="8" t="s">
        <v>231</v>
      </c>
      <c r="E195" s="8" t="s">
        <v>123</v>
      </c>
      <c r="F195" s="8" t="s">
        <v>228</v>
      </c>
      <c r="G195" s="8" t="s">
        <v>117</v>
      </c>
      <c r="H195" s="8" t="s">
        <v>368</v>
      </c>
      <c r="I195" s="8">
        <v>4009</v>
      </c>
      <c r="J195" s="8">
        <v>8</v>
      </c>
      <c r="K195" s="8">
        <v>63.1</v>
      </c>
      <c r="L195" s="8">
        <f t="shared" si="20"/>
        <v>37.86</v>
      </c>
      <c r="M195" s="14">
        <v>71.2</v>
      </c>
      <c r="N195" s="15">
        <f t="shared" si="21"/>
        <v>28.480000000000004</v>
      </c>
      <c r="O195" s="15">
        <f t="shared" si="22"/>
        <v>66.34</v>
      </c>
      <c r="P195" s="16"/>
    </row>
    <row r="196" spans="1:16" s="1" customFormat="1" ht="19.5" customHeight="1">
      <c r="A196" s="8">
        <v>28</v>
      </c>
      <c r="B196" s="8" t="s">
        <v>18</v>
      </c>
      <c r="C196" s="9" t="s">
        <v>402</v>
      </c>
      <c r="D196" s="8" t="s">
        <v>448</v>
      </c>
      <c r="E196" s="8" t="s">
        <v>123</v>
      </c>
      <c r="F196" s="8" t="s">
        <v>228</v>
      </c>
      <c r="G196" s="8" t="s">
        <v>117</v>
      </c>
      <c r="H196" s="8" t="s">
        <v>368</v>
      </c>
      <c r="I196" s="8">
        <v>4009</v>
      </c>
      <c r="J196" s="8">
        <v>8</v>
      </c>
      <c r="K196" s="8">
        <v>62.8</v>
      </c>
      <c r="L196" s="8">
        <f t="shared" si="20"/>
        <v>37.68</v>
      </c>
      <c r="M196" s="14">
        <v>70.2</v>
      </c>
      <c r="N196" s="15">
        <f t="shared" si="21"/>
        <v>28.080000000000002</v>
      </c>
      <c r="O196" s="15">
        <f t="shared" si="22"/>
        <v>65.76</v>
      </c>
      <c r="P196" s="16"/>
    </row>
    <row r="197" spans="1:16" s="1" customFormat="1" ht="19.5" customHeight="1">
      <c r="A197" s="8">
        <v>16</v>
      </c>
      <c r="B197" s="8" t="s">
        <v>18</v>
      </c>
      <c r="C197" s="9" t="s">
        <v>29</v>
      </c>
      <c r="D197" s="16" t="s">
        <v>227</v>
      </c>
      <c r="E197" s="8" t="s">
        <v>123</v>
      </c>
      <c r="F197" s="8" t="s">
        <v>228</v>
      </c>
      <c r="G197" s="8" t="s">
        <v>117</v>
      </c>
      <c r="H197" s="8" t="s">
        <v>368</v>
      </c>
      <c r="I197" s="8">
        <v>4009</v>
      </c>
      <c r="J197" s="8">
        <v>8</v>
      </c>
      <c r="K197" s="8">
        <v>62.9</v>
      </c>
      <c r="L197" s="8">
        <f t="shared" si="20"/>
        <v>37.739999999999995</v>
      </c>
      <c r="M197" s="14">
        <v>67</v>
      </c>
      <c r="N197" s="15">
        <f t="shared" si="21"/>
        <v>26.8</v>
      </c>
      <c r="O197" s="15">
        <f t="shared" si="22"/>
        <v>64.53999999999999</v>
      </c>
      <c r="P197" s="16"/>
    </row>
    <row r="198" spans="1:16" s="1" customFormat="1" ht="19.5" customHeight="1">
      <c r="A198" s="8">
        <v>30</v>
      </c>
      <c r="B198" s="8" t="s">
        <v>18</v>
      </c>
      <c r="C198" s="9" t="s">
        <v>221</v>
      </c>
      <c r="D198" s="8" t="s">
        <v>227</v>
      </c>
      <c r="E198" s="8" t="s">
        <v>123</v>
      </c>
      <c r="F198" s="8" t="s">
        <v>228</v>
      </c>
      <c r="G198" s="8" t="s">
        <v>117</v>
      </c>
      <c r="H198" s="8" t="s">
        <v>368</v>
      </c>
      <c r="I198" s="8">
        <v>4009</v>
      </c>
      <c r="J198" s="8">
        <v>8</v>
      </c>
      <c r="K198" s="8">
        <v>65</v>
      </c>
      <c r="L198" s="8">
        <f t="shared" si="20"/>
        <v>39</v>
      </c>
      <c r="M198" s="14">
        <v>62.6</v>
      </c>
      <c r="N198" s="15">
        <f t="shared" si="21"/>
        <v>25.040000000000003</v>
      </c>
      <c r="O198" s="15">
        <f t="shared" si="22"/>
        <v>64.04</v>
      </c>
      <c r="P198" s="16"/>
    </row>
    <row r="199" spans="1:16" s="1" customFormat="1" ht="19.5" customHeight="1">
      <c r="A199" s="8">
        <v>20</v>
      </c>
      <c r="B199" s="8" t="s">
        <v>18</v>
      </c>
      <c r="C199" s="9" t="s">
        <v>415</v>
      </c>
      <c r="D199" s="8" t="s">
        <v>227</v>
      </c>
      <c r="E199" s="8" t="s">
        <v>123</v>
      </c>
      <c r="F199" s="8" t="s">
        <v>228</v>
      </c>
      <c r="G199" s="8" t="s">
        <v>117</v>
      </c>
      <c r="H199" s="8" t="s">
        <v>368</v>
      </c>
      <c r="I199" s="8">
        <v>4009</v>
      </c>
      <c r="J199" s="8">
        <v>8</v>
      </c>
      <c r="K199" s="8">
        <v>64.4</v>
      </c>
      <c r="L199" s="8">
        <f t="shared" si="20"/>
        <v>38.64</v>
      </c>
      <c r="M199" s="14">
        <v>62.8</v>
      </c>
      <c r="N199" s="15">
        <f t="shared" si="21"/>
        <v>25.12</v>
      </c>
      <c r="O199" s="15">
        <f t="shared" si="22"/>
        <v>63.760000000000005</v>
      </c>
      <c r="P199" s="16"/>
    </row>
    <row r="200" spans="1:16" s="1" customFormat="1" ht="19.5" customHeight="1">
      <c r="A200" s="8">
        <v>32</v>
      </c>
      <c r="B200" s="8" t="s">
        <v>18</v>
      </c>
      <c r="C200" s="9" t="s">
        <v>203</v>
      </c>
      <c r="D200" s="8" t="s">
        <v>227</v>
      </c>
      <c r="E200" s="8" t="s">
        <v>123</v>
      </c>
      <c r="F200" s="8" t="s">
        <v>228</v>
      </c>
      <c r="G200" s="8" t="s">
        <v>117</v>
      </c>
      <c r="H200" s="8" t="s">
        <v>368</v>
      </c>
      <c r="I200" s="8">
        <v>4009</v>
      </c>
      <c r="J200" s="8">
        <v>8</v>
      </c>
      <c r="K200" s="8">
        <v>62.7</v>
      </c>
      <c r="L200" s="8">
        <f t="shared" si="20"/>
        <v>37.62</v>
      </c>
      <c r="M200" s="14">
        <v>61.8</v>
      </c>
      <c r="N200" s="15">
        <f t="shared" si="21"/>
        <v>24.72</v>
      </c>
      <c r="O200" s="15">
        <f t="shared" si="22"/>
        <v>62.339999999999996</v>
      </c>
      <c r="P200" s="16"/>
    </row>
    <row r="201" spans="1:16" s="1" customFormat="1" ht="19.5" customHeight="1">
      <c r="A201" s="8">
        <v>13</v>
      </c>
      <c r="B201" s="8" t="s">
        <v>18</v>
      </c>
      <c r="C201" s="9" t="s">
        <v>364</v>
      </c>
      <c r="D201" s="8" t="s">
        <v>227</v>
      </c>
      <c r="E201" s="8" t="s">
        <v>123</v>
      </c>
      <c r="F201" s="8" t="s">
        <v>228</v>
      </c>
      <c r="G201" s="8" t="s">
        <v>117</v>
      </c>
      <c r="H201" s="8" t="s">
        <v>368</v>
      </c>
      <c r="I201" s="8">
        <v>4009</v>
      </c>
      <c r="J201" s="8">
        <v>8</v>
      </c>
      <c r="K201" s="8">
        <v>63.2</v>
      </c>
      <c r="L201" s="8">
        <f t="shared" si="20"/>
        <v>37.92</v>
      </c>
      <c r="M201" s="14">
        <v>54.8</v>
      </c>
      <c r="N201" s="15">
        <f t="shared" si="21"/>
        <v>21.92</v>
      </c>
      <c r="O201" s="15">
        <f t="shared" si="22"/>
        <v>59.84</v>
      </c>
      <c r="P201" s="16"/>
    </row>
    <row r="202" spans="1:16" s="1" customFormat="1" ht="19.5" customHeight="1" hidden="1">
      <c r="A202" s="18" t="s">
        <v>449</v>
      </c>
      <c r="B202" s="18" t="s">
        <v>18</v>
      </c>
      <c r="C202" s="19" t="s">
        <v>134</v>
      </c>
      <c r="D202" s="25" t="s">
        <v>227</v>
      </c>
      <c r="E202" s="18" t="s">
        <v>123</v>
      </c>
      <c r="F202" s="18" t="s">
        <v>228</v>
      </c>
      <c r="G202" s="18" t="s">
        <v>117</v>
      </c>
      <c r="H202" s="18" t="s">
        <v>368</v>
      </c>
      <c r="I202" s="18">
        <v>4009</v>
      </c>
      <c r="J202" s="18">
        <v>8</v>
      </c>
      <c r="K202" s="18">
        <v>62.6</v>
      </c>
      <c r="L202" s="18">
        <f t="shared" si="20"/>
        <v>37.56</v>
      </c>
      <c r="M202" s="21">
        <f aca="true" t="shared" si="23" ref="M202:M213">RANK(L202,L$182:L$338)</f>
        <v>21</v>
      </c>
      <c r="N202" s="22"/>
      <c r="O202" s="22"/>
      <c r="P202" s="23"/>
    </row>
    <row r="203" spans="1:16" s="1" customFormat="1" ht="19.5" customHeight="1" hidden="1">
      <c r="A203" s="8" t="s">
        <v>450</v>
      </c>
      <c r="B203" s="8" t="s">
        <v>18</v>
      </c>
      <c r="C203" s="9" t="s">
        <v>451</v>
      </c>
      <c r="D203" s="8" t="s">
        <v>227</v>
      </c>
      <c r="E203" s="8" t="s">
        <v>123</v>
      </c>
      <c r="F203" s="8" t="s">
        <v>228</v>
      </c>
      <c r="G203" s="8" t="s">
        <v>117</v>
      </c>
      <c r="H203" s="8" t="s">
        <v>368</v>
      </c>
      <c r="I203" s="8">
        <v>4009</v>
      </c>
      <c r="J203" s="8">
        <v>8</v>
      </c>
      <c r="K203" s="8">
        <v>62.4</v>
      </c>
      <c r="L203" s="8">
        <f t="shared" si="20"/>
        <v>37.44</v>
      </c>
      <c r="M203" s="14">
        <f t="shared" si="23"/>
        <v>22</v>
      </c>
      <c r="N203" s="22"/>
      <c r="O203" s="22"/>
      <c r="P203" s="23"/>
    </row>
    <row r="204" spans="1:16" s="1" customFormat="1" ht="19.5" customHeight="1" hidden="1">
      <c r="A204" s="8" t="s">
        <v>452</v>
      </c>
      <c r="B204" s="8" t="s">
        <v>18</v>
      </c>
      <c r="C204" s="9" t="s">
        <v>453</v>
      </c>
      <c r="D204" s="8" t="s">
        <v>445</v>
      </c>
      <c r="E204" s="8" t="s">
        <v>123</v>
      </c>
      <c r="F204" s="8" t="s">
        <v>228</v>
      </c>
      <c r="G204" s="8" t="s">
        <v>117</v>
      </c>
      <c r="H204" s="8" t="s">
        <v>368</v>
      </c>
      <c r="I204" s="8">
        <v>4009</v>
      </c>
      <c r="J204" s="8">
        <v>8</v>
      </c>
      <c r="K204" s="8">
        <v>62.2</v>
      </c>
      <c r="L204" s="8">
        <f t="shared" si="20"/>
        <v>37.32</v>
      </c>
      <c r="M204" s="14">
        <f t="shared" si="23"/>
        <v>23</v>
      </c>
      <c r="N204" s="22"/>
      <c r="O204" s="22"/>
      <c r="P204" s="23"/>
    </row>
    <row r="205" spans="1:16" s="1" customFormat="1" ht="19.5" customHeight="1" hidden="1">
      <c r="A205" s="8" t="s">
        <v>454</v>
      </c>
      <c r="B205" s="8" t="s">
        <v>18</v>
      </c>
      <c r="C205" s="9" t="s">
        <v>455</v>
      </c>
      <c r="D205" s="8" t="s">
        <v>227</v>
      </c>
      <c r="E205" s="8" t="s">
        <v>123</v>
      </c>
      <c r="F205" s="8" t="s">
        <v>228</v>
      </c>
      <c r="G205" s="8" t="s">
        <v>117</v>
      </c>
      <c r="H205" s="8" t="s">
        <v>368</v>
      </c>
      <c r="I205" s="8">
        <v>4009</v>
      </c>
      <c r="J205" s="8">
        <v>8</v>
      </c>
      <c r="K205" s="8">
        <v>61.9</v>
      </c>
      <c r="L205" s="8">
        <f t="shared" si="20"/>
        <v>37.14</v>
      </c>
      <c r="M205" s="14">
        <f t="shared" si="23"/>
        <v>24</v>
      </c>
      <c r="N205" s="22"/>
      <c r="O205" s="22"/>
      <c r="P205" s="23"/>
    </row>
    <row r="206" spans="1:16" s="1" customFormat="1" ht="19.5" customHeight="1" hidden="1">
      <c r="A206" s="8" t="s">
        <v>456</v>
      </c>
      <c r="B206" s="8" t="s">
        <v>18</v>
      </c>
      <c r="C206" s="9" t="s">
        <v>435</v>
      </c>
      <c r="D206" s="16" t="s">
        <v>231</v>
      </c>
      <c r="E206" s="8" t="s">
        <v>123</v>
      </c>
      <c r="F206" s="8" t="s">
        <v>228</v>
      </c>
      <c r="G206" s="8" t="s">
        <v>117</v>
      </c>
      <c r="H206" s="8" t="s">
        <v>368</v>
      </c>
      <c r="I206" s="8">
        <v>4009</v>
      </c>
      <c r="J206" s="8">
        <v>8</v>
      </c>
      <c r="K206" s="8">
        <v>61.8</v>
      </c>
      <c r="L206" s="8">
        <f t="shared" si="20"/>
        <v>37.08</v>
      </c>
      <c r="M206" s="14">
        <f t="shared" si="23"/>
        <v>25</v>
      </c>
      <c r="N206" s="22"/>
      <c r="O206" s="22"/>
      <c r="P206" s="23"/>
    </row>
    <row r="207" spans="1:16" s="1" customFormat="1" ht="19.5" customHeight="1" hidden="1">
      <c r="A207" s="8" t="s">
        <v>457</v>
      </c>
      <c r="B207" s="8" t="s">
        <v>18</v>
      </c>
      <c r="C207" s="9" t="s">
        <v>443</v>
      </c>
      <c r="D207" s="8" t="s">
        <v>231</v>
      </c>
      <c r="E207" s="8" t="s">
        <v>123</v>
      </c>
      <c r="F207" s="8" t="s">
        <v>228</v>
      </c>
      <c r="G207" s="8" t="s">
        <v>117</v>
      </c>
      <c r="H207" s="8" t="s">
        <v>368</v>
      </c>
      <c r="I207" s="8">
        <v>4009</v>
      </c>
      <c r="J207" s="8">
        <v>8</v>
      </c>
      <c r="K207" s="8">
        <v>61.7</v>
      </c>
      <c r="L207" s="8">
        <f t="shared" si="20"/>
        <v>37.02</v>
      </c>
      <c r="M207" s="14">
        <f t="shared" si="23"/>
        <v>26</v>
      </c>
      <c r="N207" s="22"/>
      <c r="O207" s="22"/>
      <c r="P207" s="23"/>
    </row>
    <row r="208" spans="1:16" s="1" customFormat="1" ht="19.5" customHeight="1" hidden="1">
      <c r="A208" s="8" t="s">
        <v>458</v>
      </c>
      <c r="B208" s="8" t="s">
        <v>18</v>
      </c>
      <c r="C208" s="9" t="s">
        <v>443</v>
      </c>
      <c r="D208" s="8" t="s">
        <v>459</v>
      </c>
      <c r="E208" s="8" t="s">
        <v>123</v>
      </c>
      <c r="F208" s="8" t="s">
        <v>228</v>
      </c>
      <c r="G208" s="8" t="s">
        <v>117</v>
      </c>
      <c r="H208" s="8" t="s">
        <v>368</v>
      </c>
      <c r="I208" s="8">
        <v>4009</v>
      </c>
      <c r="J208" s="8">
        <v>8</v>
      </c>
      <c r="K208" s="8">
        <v>61.5</v>
      </c>
      <c r="L208" s="8">
        <f t="shared" si="20"/>
        <v>36.9</v>
      </c>
      <c r="M208" s="14">
        <f t="shared" si="23"/>
        <v>27</v>
      </c>
      <c r="N208" s="22"/>
      <c r="O208" s="22"/>
      <c r="P208" s="23"/>
    </row>
    <row r="209" spans="1:16" s="1" customFormat="1" ht="19.5" customHeight="1" hidden="1">
      <c r="A209" s="8" t="s">
        <v>460</v>
      </c>
      <c r="B209" s="8" t="s">
        <v>18</v>
      </c>
      <c r="C209" s="9" t="s">
        <v>69</v>
      </c>
      <c r="D209" s="8" t="s">
        <v>246</v>
      </c>
      <c r="E209" s="8" t="s">
        <v>123</v>
      </c>
      <c r="F209" s="8" t="s">
        <v>228</v>
      </c>
      <c r="G209" s="8" t="s">
        <v>117</v>
      </c>
      <c r="H209" s="8" t="s">
        <v>368</v>
      </c>
      <c r="I209" s="8">
        <v>4009</v>
      </c>
      <c r="J209" s="8">
        <v>8</v>
      </c>
      <c r="K209" s="8">
        <v>61.2</v>
      </c>
      <c r="L209" s="8">
        <f t="shared" si="20"/>
        <v>36.72</v>
      </c>
      <c r="M209" s="14">
        <f t="shared" si="23"/>
        <v>28</v>
      </c>
      <c r="N209" s="22"/>
      <c r="O209" s="22"/>
      <c r="P209" s="23"/>
    </row>
    <row r="210" spans="1:16" s="1" customFormat="1" ht="19.5" customHeight="1" hidden="1">
      <c r="A210" s="8" t="s">
        <v>461</v>
      </c>
      <c r="B210" s="8" t="s">
        <v>18</v>
      </c>
      <c r="C210" s="9" t="s">
        <v>183</v>
      </c>
      <c r="D210" s="8" t="s">
        <v>227</v>
      </c>
      <c r="E210" s="8" t="s">
        <v>123</v>
      </c>
      <c r="F210" s="8" t="s">
        <v>228</v>
      </c>
      <c r="G210" s="8" t="s">
        <v>117</v>
      </c>
      <c r="H210" s="8" t="s">
        <v>368</v>
      </c>
      <c r="I210" s="8">
        <v>4009</v>
      </c>
      <c r="J210" s="8">
        <v>8</v>
      </c>
      <c r="K210" s="8">
        <v>61.2</v>
      </c>
      <c r="L210" s="8">
        <f t="shared" si="20"/>
        <v>36.72</v>
      </c>
      <c r="M210" s="14">
        <f t="shared" si="23"/>
        <v>28</v>
      </c>
      <c r="N210" s="22"/>
      <c r="O210" s="22"/>
      <c r="P210" s="23"/>
    </row>
    <row r="211" spans="1:16" s="1" customFormat="1" ht="19.5" customHeight="1" hidden="1">
      <c r="A211" s="8" t="s">
        <v>462</v>
      </c>
      <c r="B211" s="8" t="s">
        <v>18</v>
      </c>
      <c r="C211" s="9" t="s">
        <v>310</v>
      </c>
      <c r="D211" s="8" t="s">
        <v>227</v>
      </c>
      <c r="E211" s="8" t="s">
        <v>123</v>
      </c>
      <c r="F211" s="8" t="s">
        <v>228</v>
      </c>
      <c r="G211" s="8" t="s">
        <v>117</v>
      </c>
      <c r="H211" s="8" t="s">
        <v>368</v>
      </c>
      <c r="I211" s="8">
        <v>4009</v>
      </c>
      <c r="J211" s="8">
        <v>8</v>
      </c>
      <c r="K211" s="8">
        <v>61.2</v>
      </c>
      <c r="L211" s="8">
        <f t="shared" si="20"/>
        <v>36.72</v>
      </c>
      <c r="M211" s="14">
        <f t="shared" si="23"/>
        <v>28</v>
      </c>
      <c r="N211" s="22"/>
      <c r="O211" s="22"/>
      <c r="P211" s="23"/>
    </row>
    <row r="212" spans="1:16" s="1" customFormat="1" ht="19.5" customHeight="1" hidden="1">
      <c r="A212" s="8" t="s">
        <v>463</v>
      </c>
      <c r="B212" s="8" t="s">
        <v>18</v>
      </c>
      <c r="C212" s="20" t="s">
        <v>464</v>
      </c>
      <c r="D212" s="8" t="s">
        <v>227</v>
      </c>
      <c r="E212" s="8" t="s">
        <v>123</v>
      </c>
      <c r="F212" s="8" t="s">
        <v>228</v>
      </c>
      <c r="G212" s="8" t="s">
        <v>117</v>
      </c>
      <c r="H212" s="8" t="s">
        <v>368</v>
      </c>
      <c r="I212" s="8">
        <v>4009</v>
      </c>
      <c r="J212" s="8">
        <v>8</v>
      </c>
      <c r="K212" s="8">
        <v>61</v>
      </c>
      <c r="L212" s="8">
        <f t="shared" si="20"/>
        <v>36.6</v>
      </c>
      <c r="M212" s="14">
        <f t="shared" si="23"/>
        <v>31</v>
      </c>
      <c r="N212" s="22"/>
      <c r="O212" s="22"/>
      <c r="P212" s="23"/>
    </row>
    <row r="213" spans="1:16" s="1" customFormat="1" ht="19.5" customHeight="1" hidden="1">
      <c r="A213" s="8" t="s">
        <v>465</v>
      </c>
      <c r="B213" s="8" t="s">
        <v>18</v>
      </c>
      <c r="C213" s="9" t="s">
        <v>405</v>
      </c>
      <c r="D213" s="16" t="s">
        <v>227</v>
      </c>
      <c r="E213" s="8" t="s">
        <v>123</v>
      </c>
      <c r="F213" s="8" t="s">
        <v>228</v>
      </c>
      <c r="G213" s="8" t="s">
        <v>117</v>
      </c>
      <c r="H213" s="8" t="s">
        <v>368</v>
      </c>
      <c r="I213" s="8">
        <v>4009</v>
      </c>
      <c r="J213" s="8">
        <v>8</v>
      </c>
      <c r="K213" s="8">
        <v>60.9</v>
      </c>
      <c r="L213" s="8">
        <f t="shared" si="20"/>
        <v>36.54</v>
      </c>
      <c r="M213" s="14">
        <f t="shared" si="23"/>
        <v>32</v>
      </c>
      <c r="N213" s="22"/>
      <c r="O213" s="22"/>
      <c r="P213" s="23"/>
    </row>
    <row r="214" spans="1:16" s="1" customFormat="1" ht="19.5" customHeight="1" hidden="1">
      <c r="A214" s="8" t="s">
        <v>466</v>
      </c>
      <c r="B214" s="8" t="s">
        <v>18</v>
      </c>
      <c r="C214" s="9" t="s">
        <v>467</v>
      </c>
      <c r="D214" s="8" t="s">
        <v>227</v>
      </c>
      <c r="E214" s="8" t="s">
        <v>123</v>
      </c>
      <c r="F214" s="8" t="s">
        <v>228</v>
      </c>
      <c r="G214" s="8" t="s">
        <v>117</v>
      </c>
      <c r="H214" s="8" t="s">
        <v>368</v>
      </c>
      <c r="I214" s="8">
        <v>4009</v>
      </c>
      <c r="J214" s="8">
        <v>8</v>
      </c>
      <c r="K214" s="8">
        <v>60.8</v>
      </c>
      <c r="L214" s="8">
        <f aca="true" t="shared" si="24" ref="L214:L245">K214*0.6</f>
        <v>36.48</v>
      </c>
      <c r="M214" s="14">
        <f aca="true" t="shared" si="25" ref="M214:M245">RANK(L214,L$182:L$338)</f>
        <v>33</v>
      </c>
      <c r="N214" s="22"/>
      <c r="O214" s="22"/>
      <c r="P214" s="23"/>
    </row>
    <row r="215" spans="1:16" s="1" customFormat="1" ht="19.5" customHeight="1" hidden="1">
      <c r="A215" s="8" t="s">
        <v>468</v>
      </c>
      <c r="B215" s="8" t="s">
        <v>18</v>
      </c>
      <c r="C215" s="9" t="s">
        <v>33</v>
      </c>
      <c r="D215" s="8" t="s">
        <v>231</v>
      </c>
      <c r="E215" s="8" t="s">
        <v>123</v>
      </c>
      <c r="F215" s="8" t="s">
        <v>228</v>
      </c>
      <c r="G215" s="8" t="s">
        <v>117</v>
      </c>
      <c r="H215" s="8" t="s">
        <v>368</v>
      </c>
      <c r="I215" s="8">
        <v>4009</v>
      </c>
      <c r="J215" s="8">
        <v>8</v>
      </c>
      <c r="K215" s="8">
        <v>60.7</v>
      </c>
      <c r="L215" s="8">
        <f t="shared" si="24"/>
        <v>36.42</v>
      </c>
      <c r="M215" s="14">
        <f t="shared" si="25"/>
        <v>34</v>
      </c>
      <c r="N215" s="22"/>
      <c r="O215" s="22"/>
      <c r="P215" s="23"/>
    </row>
    <row r="216" spans="1:16" s="1" customFormat="1" ht="19.5" customHeight="1" hidden="1">
      <c r="A216" s="8" t="s">
        <v>469</v>
      </c>
      <c r="B216" s="8" t="s">
        <v>18</v>
      </c>
      <c r="C216" s="9" t="s">
        <v>402</v>
      </c>
      <c r="D216" s="8" t="s">
        <v>227</v>
      </c>
      <c r="E216" s="8" t="s">
        <v>123</v>
      </c>
      <c r="F216" s="8" t="s">
        <v>228</v>
      </c>
      <c r="G216" s="8" t="s">
        <v>117</v>
      </c>
      <c r="H216" s="8" t="s">
        <v>368</v>
      </c>
      <c r="I216" s="8">
        <v>4009</v>
      </c>
      <c r="J216" s="8">
        <v>8</v>
      </c>
      <c r="K216" s="8">
        <v>60.5</v>
      </c>
      <c r="L216" s="8">
        <f t="shared" si="24"/>
        <v>36.3</v>
      </c>
      <c r="M216" s="14">
        <f t="shared" si="25"/>
        <v>35</v>
      </c>
      <c r="N216" s="22"/>
      <c r="O216" s="22"/>
      <c r="P216" s="23"/>
    </row>
    <row r="217" spans="1:16" s="1" customFormat="1" ht="19.5" customHeight="1" hidden="1">
      <c r="A217" s="8" t="s">
        <v>470</v>
      </c>
      <c r="B217" s="8" t="s">
        <v>18</v>
      </c>
      <c r="C217" s="9" t="s">
        <v>307</v>
      </c>
      <c r="D217" s="8" t="s">
        <v>231</v>
      </c>
      <c r="E217" s="8" t="s">
        <v>123</v>
      </c>
      <c r="F217" s="8" t="s">
        <v>228</v>
      </c>
      <c r="G217" s="8" t="s">
        <v>117</v>
      </c>
      <c r="H217" s="8" t="s">
        <v>368</v>
      </c>
      <c r="I217" s="8">
        <v>4009</v>
      </c>
      <c r="J217" s="8">
        <v>8</v>
      </c>
      <c r="K217" s="8">
        <v>59.6</v>
      </c>
      <c r="L217" s="8">
        <f t="shared" si="24"/>
        <v>35.76</v>
      </c>
      <c r="M217" s="14">
        <f t="shared" si="25"/>
        <v>36</v>
      </c>
      <c r="N217" s="22"/>
      <c r="O217" s="22"/>
      <c r="P217" s="23"/>
    </row>
    <row r="218" spans="1:16" s="1" customFormat="1" ht="19.5" customHeight="1" hidden="1">
      <c r="A218" s="8" t="s">
        <v>471</v>
      </c>
      <c r="B218" s="8" t="s">
        <v>18</v>
      </c>
      <c r="C218" s="9" t="s">
        <v>225</v>
      </c>
      <c r="D218" s="8" t="s">
        <v>445</v>
      </c>
      <c r="E218" s="8" t="s">
        <v>123</v>
      </c>
      <c r="F218" s="8" t="s">
        <v>228</v>
      </c>
      <c r="G218" s="8" t="s">
        <v>117</v>
      </c>
      <c r="H218" s="8" t="s">
        <v>368</v>
      </c>
      <c r="I218" s="8">
        <v>4009</v>
      </c>
      <c r="J218" s="8">
        <v>8</v>
      </c>
      <c r="K218" s="8">
        <v>59.6</v>
      </c>
      <c r="L218" s="8">
        <f t="shared" si="24"/>
        <v>35.76</v>
      </c>
      <c r="M218" s="14">
        <f t="shared" si="25"/>
        <v>36</v>
      </c>
      <c r="N218" s="22"/>
      <c r="O218" s="22"/>
      <c r="P218" s="23"/>
    </row>
    <row r="219" spans="1:16" s="1" customFormat="1" ht="19.5" customHeight="1" hidden="1">
      <c r="A219" s="8" t="s">
        <v>472</v>
      </c>
      <c r="B219" s="8" t="s">
        <v>18</v>
      </c>
      <c r="C219" s="9" t="s">
        <v>212</v>
      </c>
      <c r="D219" s="8" t="s">
        <v>231</v>
      </c>
      <c r="E219" s="8" t="s">
        <v>123</v>
      </c>
      <c r="F219" s="8" t="s">
        <v>228</v>
      </c>
      <c r="G219" s="8" t="s">
        <v>117</v>
      </c>
      <c r="H219" s="8" t="s">
        <v>368</v>
      </c>
      <c r="I219" s="8">
        <v>4009</v>
      </c>
      <c r="J219" s="8">
        <v>8</v>
      </c>
      <c r="K219" s="8">
        <v>59.4</v>
      </c>
      <c r="L219" s="8">
        <f t="shared" si="24"/>
        <v>35.64</v>
      </c>
      <c r="M219" s="14">
        <f t="shared" si="25"/>
        <v>38</v>
      </c>
      <c r="N219" s="22"/>
      <c r="O219" s="22"/>
      <c r="P219" s="23"/>
    </row>
    <row r="220" spans="1:16" s="1" customFormat="1" ht="19.5" customHeight="1" hidden="1">
      <c r="A220" s="8" t="s">
        <v>473</v>
      </c>
      <c r="B220" s="8" t="s">
        <v>18</v>
      </c>
      <c r="C220" s="9" t="s">
        <v>391</v>
      </c>
      <c r="D220" s="16" t="s">
        <v>231</v>
      </c>
      <c r="E220" s="8" t="s">
        <v>123</v>
      </c>
      <c r="F220" s="8" t="s">
        <v>228</v>
      </c>
      <c r="G220" s="8" t="s">
        <v>117</v>
      </c>
      <c r="H220" s="8" t="s">
        <v>368</v>
      </c>
      <c r="I220" s="8">
        <v>4009</v>
      </c>
      <c r="J220" s="8">
        <v>8</v>
      </c>
      <c r="K220" s="8">
        <v>59.2</v>
      </c>
      <c r="L220" s="8">
        <f t="shared" si="24"/>
        <v>35.52</v>
      </c>
      <c r="M220" s="14">
        <f t="shared" si="25"/>
        <v>39</v>
      </c>
      <c r="N220" s="22"/>
      <c r="O220" s="22"/>
      <c r="P220" s="23"/>
    </row>
    <row r="221" spans="1:16" s="1" customFormat="1" ht="19.5" customHeight="1" hidden="1">
      <c r="A221" s="8" t="s">
        <v>474</v>
      </c>
      <c r="B221" s="8" t="s">
        <v>18</v>
      </c>
      <c r="C221" s="9" t="s">
        <v>475</v>
      </c>
      <c r="D221" s="8" t="s">
        <v>227</v>
      </c>
      <c r="E221" s="8" t="s">
        <v>123</v>
      </c>
      <c r="F221" s="8" t="s">
        <v>228</v>
      </c>
      <c r="G221" s="8" t="s">
        <v>117</v>
      </c>
      <c r="H221" s="8" t="s">
        <v>368</v>
      </c>
      <c r="I221" s="8">
        <v>4009</v>
      </c>
      <c r="J221" s="8">
        <v>8</v>
      </c>
      <c r="K221" s="8">
        <v>59</v>
      </c>
      <c r="L221" s="8">
        <f t="shared" si="24"/>
        <v>35.4</v>
      </c>
      <c r="M221" s="14">
        <f t="shared" si="25"/>
        <v>40</v>
      </c>
      <c r="N221" s="22"/>
      <c r="O221" s="22"/>
      <c r="P221" s="23"/>
    </row>
    <row r="222" spans="1:16" s="1" customFormat="1" ht="19.5" customHeight="1" hidden="1">
      <c r="A222" s="8" t="s">
        <v>476</v>
      </c>
      <c r="B222" s="8" t="s">
        <v>18</v>
      </c>
      <c r="C222" s="9" t="s">
        <v>267</v>
      </c>
      <c r="D222" s="8" t="s">
        <v>231</v>
      </c>
      <c r="E222" s="8" t="s">
        <v>123</v>
      </c>
      <c r="F222" s="8" t="s">
        <v>228</v>
      </c>
      <c r="G222" s="8" t="s">
        <v>117</v>
      </c>
      <c r="H222" s="8" t="s">
        <v>368</v>
      </c>
      <c r="I222" s="8">
        <v>4009</v>
      </c>
      <c r="J222" s="8">
        <v>8</v>
      </c>
      <c r="K222" s="8">
        <v>59</v>
      </c>
      <c r="L222" s="8">
        <f t="shared" si="24"/>
        <v>35.4</v>
      </c>
      <c r="M222" s="14">
        <f t="shared" si="25"/>
        <v>40</v>
      </c>
      <c r="N222" s="22"/>
      <c r="O222" s="22"/>
      <c r="P222" s="23"/>
    </row>
    <row r="223" spans="1:16" s="1" customFormat="1" ht="19.5" customHeight="1" hidden="1">
      <c r="A223" s="8" t="s">
        <v>477</v>
      </c>
      <c r="B223" s="8" t="s">
        <v>18</v>
      </c>
      <c r="C223" s="9" t="s">
        <v>478</v>
      </c>
      <c r="D223" s="16" t="s">
        <v>227</v>
      </c>
      <c r="E223" s="8" t="s">
        <v>123</v>
      </c>
      <c r="F223" s="8" t="s">
        <v>228</v>
      </c>
      <c r="G223" s="8" t="s">
        <v>117</v>
      </c>
      <c r="H223" s="8" t="s">
        <v>368</v>
      </c>
      <c r="I223" s="8">
        <v>4009</v>
      </c>
      <c r="J223" s="8">
        <v>8</v>
      </c>
      <c r="K223" s="8">
        <v>58.9</v>
      </c>
      <c r="L223" s="8">
        <f t="shared" si="24"/>
        <v>35.339999999999996</v>
      </c>
      <c r="M223" s="14">
        <f t="shared" si="25"/>
        <v>42</v>
      </c>
      <c r="N223" s="22"/>
      <c r="O223" s="22"/>
      <c r="P223" s="23"/>
    </row>
    <row r="224" spans="1:16" s="1" customFormat="1" ht="19.5" customHeight="1" hidden="1">
      <c r="A224" s="8" t="s">
        <v>479</v>
      </c>
      <c r="B224" s="8" t="s">
        <v>18</v>
      </c>
      <c r="C224" s="9">
        <v>1989.07</v>
      </c>
      <c r="D224" s="8" t="s">
        <v>227</v>
      </c>
      <c r="E224" s="8" t="s">
        <v>123</v>
      </c>
      <c r="F224" s="8" t="s">
        <v>228</v>
      </c>
      <c r="G224" s="8" t="s">
        <v>117</v>
      </c>
      <c r="H224" s="8" t="s">
        <v>368</v>
      </c>
      <c r="I224" s="8">
        <v>4009</v>
      </c>
      <c r="J224" s="8">
        <v>8</v>
      </c>
      <c r="K224" s="8">
        <v>58.8</v>
      </c>
      <c r="L224" s="8">
        <f t="shared" si="24"/>
        <v>35.279999999999994</v>
      </c>
      <c r="M224" s="14">
        <f t="shared" si="25"/>
        <v>43</v>
      </c>
      <c r="N224" s="22"/>
      <c r="O224" s="22"/>
      <c r="P224" s="23"/>
    </row>
    <row r="225" spans="1:16" s="1" customFormat="1" ht="19.5" customHeight="1" hidden="1">
      <c r="A225" s="8" t="s">
        <v>480</v>
      </c>
      <c r="B225" s="8" t="s">
        <v>18</v>
      </c>
      <c r="C225" s="9" t="s">
        <v>35</v>
      </c>
      <c r="D225" s="16" t="s">
        <v>448</v>
      </c>
      <c r="E225" s="8" t="s">
        <v>123</v>
      </c>
      <c r="F225" s="8" t="s">
        <v>228</v>
      </c>
      <c r="G225" s="8" t="s">
        <v>117</v>
      </c>
      <c r="H225" s="8" t="s">
        <v>368</v>
      </c>
      <c r="I225" s="8">
        <v>4009</v>
      </c>
      <c r="J225" s="8">
        <v>8</v>
      </c>
      <c r="K225" s="8">
        <v>58.8</v>
      </c>
      <c r="L225" s="8">
        <f t="shared" si="24"/>
        <v>35.279999999999994</v>
      </c>
      <c r="M225" s="14">
        <f t="shared" si="25"/>
        <v>43</v>
      </c>
      <c r="N225" s="22"/>
      <c r="O225" s="22"/>
      <c r="P225" s="23"/>
    </row>
    <row r="226" spans="1:16" s="1" customFormat="1" ht="19.5" customHeight="1" hidden="1">
      <c r="A226" s="8" t="s">
        <v>481</v>
      </c>
      <c r="B226" s="8" t="s">
        <v>18</v>
      </c>
      <c r="C226" s="9" t="s">
        <v>482</v>
      </c>
      <c r="D226" s="8" t="s">
        <v>255</v>
      </c>
      <c r="E226" s="8" t="s">
        <v>123</v>
      </c>
      <c r="F226" s="8" t="s">
        <v>228</v>
      </c>
      <c r="G226" s="8" t="s">
        <v>117</v>
      </c>
      <c r="H226" s="8" t="s">
        <v>368</v>
      </c>
      <c r="I226" s="8">
        <v>4009</v>
      </c>
      <c r="J226" s="8">
        <v>8</v>
      </c>
      <c r="K226" s="8">
        <v>58.7</v>
      </c>
      <c r="L226" s="8">
        <f t="shared" si="24"/>
        <v>35.22</v>
      </c>
      <c r="M226" s="14">
        <f t="shared" si="25"/>
        <v>45</v>
      </c>
      <c r="N226" s="22"/>
      <c r="O226" s="22"/>
      <c r="P226" s="23"/>
    </row>
    <row r="227" spans="1:16" s="1" customFormat="1" ht="19.5" customHeight="1" hidden="1">
      <c r="A227" s="8" t="s">
        <v>483</v>
      </c>
      <c r="B227" s="8" t="s">
        <v>18</v>
      </c>
      <c r="C227" s="9" t="s">
        <v>203</v>
      </c>
      <c r="D227" s="8" t="s">
        <v>227</v>
      </c>
      <c r="E227" s="8" t="s">
        <v>123</v>
      </c>
      <c r="F227" s="8" t="s">
        <v>228</v>
      </c>
      <c r="G227" s="8" t="s">
        <v>117</v>
      </c>
      <c r="H227" s="8" t="s">
        <v>368</v>
      </c>
      <c r="I227" s="8">
        <v>4009</v>
      </c>
      <c r="J227" s="8">
        <v>8</v>
      </c>
      <c r="K227" s="8">
        <v>58.4</v>
      </c>
      <c r="L227" s="8">
        <f t="shared" si="24"/>
        <v>35.04</v>
      </c>
      <c r="M227" s="14">
        <f t="shared" si="25"/>
        <v>46</v>
      </c>
      <c r="N227" s="22"/>
      <c r="O227" s="22"/>
      <c r="P227" s="23"/>
    </row>
    <row r="228" spans="1:16" s="1" customFormat="1" ht="19.5" customHeight="1" hidden="1">
      <c r="A228" s="8" t="s">
        <v>484</v>
      </c>
      <c r="B228" s="8" t="s">
        <v>18</v>
      </c>
      <c r="C228" s="9" t="s">
        <v>485</v>
      </c>
      <c r="D228" s="8" t="s">
        <v>227</v>
      </c>
      <c r="E228" s="8" t="s">
        <v>123</v>
      </c>
      <c r="F228" s="8" t="s">
        <v>228</v>
      </c>
      <c r="G228" s="8" t="s">
        <v>117</v>
      </c>
      <c r="H228" s="8" t="s">
        <v>368</v>
      </c>
      <c r="I228" s="8">
        <v>4009</v>
      </c>
      <c r="J228" s="8">
        <v>8</v>
      </c>
      <c r="K228" s="8">
        <v>58.3</v>
      </c>
      <c r="L228" s="8">
        <f t="shared" si="24"/>
        <v>34.98</v>
      </c>
      <c r="M228" s="14">
        <f t="shared" si="25"/>
        <v>47</v>
      </c>
      <c r="N228" s="22"/>
      <c r="O228" s="22"/>
      <c r="P228" s="23"/>
    </row>
    <row r="229" spans="1:16" s="1" customFormat="1" ht="19.5" customHeight="1" hidden="1">
      <c r="A229" s="8" t="s">
        <v>486</v>
      </c>
      <c r="B229" s="8" t="s">
        <v>18</v>
      </c>
      <c r="C229" s="9" t="s">
        <v>131</v>
      </c>
      <c r="D229" s="8" t="s">
        <v>227</v>
      </c>
      <c r="E229" s="8" t="s">
        <v>123</v>
      </c>
      <c r="F229" s="8" t="s">
        <v>228</v>
      </c>
      <c r="G229" s="8" t="s">
        <v>117</v>
      </c>
      <c r="H229" s="8" t="s">
        <v>368</v>
      </c>
      <c r="I229" s="8">
        <v>4009</v>
      </c>
      <c r="J229" s="8">
        <v>8</v>
      </c>
      <c r="K229" s="8">
        <v>58.3</v>
      </c>
      <c r="L229" s="8">
        <f t="shared" si="24"/>
        <v>34.98</v>
      </c>
      <c r="M229" s="14">
        <f t="shared" si="25"/>
        <v>47</v>
      </c>
      <c r="N229" s="22"/>
      <c r="O229" s="22"/>
      <c r="P229" s="23"/>
    </row>
    <row r="230" spans="1:16" s="1" customFormat="1" ht="19.5" customHeight="1" hidden="1">
      <c r="A230" s="8" t="s">
        <v>487</v>
      </c>
      <c r="B230" s="8" t="s">
        <v>18</v>
      </c>
      <c r="C230" s="9" t="s">
        <v>215</v>
      </c>
      <c r="D230" s="8" t="s">
        <v>227</v>
      </c>
      <c r="E230" s="8" t="s">
        <v>123</v>
      </c>
      <c r="F230" s="8" t="s">
        <v>228</v>
      </c>
      <c r="G230" s="8" t="s">
        <v>117</v>
      </c>
      <c r="H230" s="8" t="s">
        <v>368</v>
      </c>
      <c r="I230" s="8">
        <v>4009</v>
      </c>
      <c r="J230" s="8">
        <v>8</v>
      </c>
      <c r="K230" s="8">
        <v>58.2</v>
      </c>
      <c r="L230" s="8">
        <f t="shared" si="24"/>
        <v>34.92</v>
      </c>
      <c r="M230" s="14">
        <f t="shared" si="25"/>
        <v>49</v>
      </c>
      <c r="N230" s="22"/>
      <c r="O230" s="22"/>
      <c r="P230" s="23"/>
    </row>
    <row r="231" spans="1:16" s="1" customFormat="1" ht="19.5" customHeight="1" hidden="1">
      <c r="A231" s="8" t="s">
        <v>488</v>
      </c>
      <c r="B231" s="8" t="s">
        <v>18</v>
      </c>
      <c r="C231" s="9" t="s">
        <v>180</v>
      </c>
      <c r="D231" s="8" t="s">
        <v>227</v>
      </c>
      <c r="E231" s="8" t="s">
        <v>123</v>
      </c>
      <c r="F231" s="8" t="s">
        <v>228</v>
      </c>
      <c r="G231" s="8" t="s">
        <v>117</v>
      </c>
      <c r="H231" s="8" t="s">
        <v>368</v>
      </c>
      <c r="I231" s="8">
        <v>4009</v>
      </c>
      <c r="J231" s="8">
        <v>8</v>
      </c>
      <c r="K231" s="8">
        <v>57.8</v>
      </c>
      <c r="L231" s="8">
        <f t="shared" si="24"/>
        <v>34.68</v>
      </c>
      <c r="M231" s="14">
        <f t="shared" si="25"/>
        <v>50</v>
      </c>
      <c r="N231" s="22"/>
      <c r="O231" s="22"/>
      <c r="P231" s="23"/>
    </row>
    <row r="232" spans="1:16" s="1" customFormat="1" ht="19.5" customHeight="1" hidden="1">
      <c r="A232" s="8" t="s">
        <v>489</v>
      </c>
      <c r="B232" s="8" t="s">
        <v>18</v>
      </c>
      <c r="C232" s="9" t="s">
        <v>202</v>
      </c>
      <c r="D232" s="8" t="s">
        <v>227</v>
      </c>
      <c r="E232" s="8" t="s">
        <v>123</v>
      </c>
      <c r="F232" s="8" t="s">
        <v>228</v>
      </c>
      <c r="G232" s="8" t="s">
        <v>117</v>
      </c>
      <c r="H232" s="8" t="s">
        <v>368</v>
      </c>
      <c r="I232" s="8">
        <v>4009</v>
      </c>
      <c r="J232" s="8">
        <v>8</v>
      </c>
      <c r="K232" s="8">
        <v>57.7</v>
      </c>
      <c r="L232" s="8">
        <f t="shared" si="24"/>
        <v>34.62</v>
      </c>
      <c r="M232" s="14">
        <f t="shared" si="25"/>
        <v>51</v>
      </c>
      <c r="N232" s="22"/>
      <c r="O232" s="22"/>
      <c r="P232" s="23"/>
    </row>
    <row r="233" spans="1:16" s="1" customFormat="1" ht="19.5" customHeight="1" hidden="1">
      <c r="A233" s="8" t="s">
        <v>490</v>
      </c>
      <c r="B233" s="8" t="s">
        <v>18</v>
      </c>
      <c r="C233" s="9" t="s">
        <v>71</v>
      </c>
      <c r="D233" s="8" t="s">
        <v>227</v>
      </c>
      <c r="E233" s="8" t="s">
        <v>123</v>
      </c>
      <c r="F233" s="8" t="s">
        <v>228</v>
      </c>
      <c r="G233" s="8" t="s">
        <v>117</v>
      </c>
      <c r="H233" s="8" t="s">
        <v>368</v>
      </c>
      <c r="I233" s="8">
        <v>4009</v>
      </c>
      <c r="J233" s="8">
        <v>8</v>
      </c>
      <c r="K233" s="8">
        <v>57.7</v>
      </c>
      <c r="L233" s="8">
        <f t="shared" si="24"/>
        <v>34.62</v>
      </c>
      <c r="M233" s="14">
        <f t="shared" si="25"/>
        <v>51</v>
      </c>
      <c r="N233" s="22"/>
      <c r="O233" s="22"/>
      <c r="P233" s="23"/>
    </row>
    <row r="234" spans="1:16" s="1" customFormat="1" ht="19.5" customHeight="1" hidden="1">
      <c r="A234" s="8" t="s">
        <v>491</v>
      </c>
      <c r="B234" s="8" t="s">
        <v>18</v>
      </c>
      <c r="C234" s="9" t="s">
        <v>180</v>
      </c>
      <c r="D234" s="16" t="s">
        <v>227</v>
      </c>
      <c r="E234" s="8" t="s">
        <v>123</v>
      </c>
      <c r="F234" s="8" t="s">
        <v>228</v>
      </c>
      <c r="G234" s="8" t="s">
        <v>117</v>
      </c>
      <c r="H234" s="8" t="s">
        <v>368</v>
      </c>
      <c r="I234" s="8">
        <v>4009</v>
      </c>
      <c r="J234" s="8">
        <v>8</v>
      </c>
      <c r="K234" s="8">
        <v>57.6</v>
      </c>
      <c r="L234" s="8">
        <f t="shared" si="24"/>
        <v>34.56</v>
      </c>
      <c r="M234" s="14">
        <f t="shared" si="25"/>
        <v>53</v>
      </c>
      <c r="N234" s="22"/>
      <c r="O234" s="22"/>
      <c r="P234" s="23"/>
    </row>
    <row r="235" spans="1:16" s="1" customFormat="1" ht="19.5" customHeight="1" hidden="1">
      <c r="A235" s="8" t="s">
        <v>492</v>
      </c>
      <c r="B235" s="8" t="s">
        <v>18</v>
      </c>
      <c r="C235" s="9" t="s">
        <v>71</v>
      </c>
      <c r="D235" s="8" t="s">
        <v>227</v>
      </c>
      <c r="E235" s="8" t="s">
        <v>123</v>
      </c>
      <c r="F235" s="8" t="s">
        <v>228</v>
      </c>
      <c r="G235" s="8" t="s">
        <v>117</v>
      </c>
      <c r="H235" s="8" t="s">
        <v>368</v>
      </c>
      <c r="I235" s="8">
        <v>4009</v>
      </c>
      <c r="J235" s="8">
        <v>8</v>
      </c>
      <c r="K235" s="8">
        <v>57.5</v>
      </c>
      <c r="L235" s="8">
        <f t="shared" si="24"/>
        <v>34.5</v>
      </c>
      <c r="M235" s="14">
        <f t="shared" si="25"/>
        <v>54</v>
      </c>
      <c r="N235" s="22"/>
      <c r="O235" s="22"/>
      <c r="P235" s="23"/>
    </row>
    <row r="236" spans="1:16" s="1" customFormat="1" ht="19.5" customHeight="1" hidden="1">
      <c r="A236" s="8" t="s">
        <v>493</v>
      </c>
      <c r="B236" s="8" t="s">
        <v>18</v>
      </c>
      <c r="C236" s="17">
        <v>1991.08</v>
      </c>
      <c r="D236" s="8" t="s">
        <v>227</v>
      </c>
      <c r="E236" s="8" t="s">
        <v>123</v>
      </c>
      <c r="F236" s="8" t="s">
        <v>228</v>
      </c>
      <c r="G236" s="8" t="s">
        <v>117</v>
      </c>
      <c r="H236" s="8" t="s">
        <v>368</v>
      </c>
      <c r="I236" s="8">
        <v>4009</v>
      </c>
      <c r="J236" s="8">
        <v>8</v>
      </c>
      <c r="K236" s="8">
        <v>57.4</v>
      </c>
      <c r="L236" s="8">
        <f t="shared" si="24"/>
        <v>34.44</v>
      </c>
      <c r="M236" s="14">
        <f t="shared" si="25"/>
        <v>55</v>
      </c>
      <c r="N236" s="22"/>
      <c r="O236" s="22"/>
      <c r="P236" s="23"/>
    </row>
    <row r="237" spans="1:16" s="1" customFormat="1" ht="19.5" customHeight="1" hidden="1">
      <c r="A237" s="8" t="s">
        <v>494</v>
      </c>
      <c r="B237" s="8" t="s">
        <v>18</v>
      </c>
      <c r="C237" s="9" t="s">
        <v>84</v>
      </c>
      <c r="D237" s="8" t="s">
        <v>227</v>
      </c>
      <c r="E237" s="8" t="s">
        <v>123</v>
      </c>
      <c r="F237" s="8" t="s">
        <v>228</v>
      </c>
      <c r="G237" s="8" t="s">
        <v>117</v>
      </c>
      <c r="H237" s="8" t="s">
        <v>368</v>
      </c>
      <c r="I237" s="8">
        <v>4009</v>
      </c>
      <c r="J237" s="8">
        <v>8</v>
      </c>
      <c r="K237" s="8">
        <v>57.3</v>
      </c>
      <c r="L237" s="8">
        <f t="shared" si="24"/>
        <v>34.379999999999995</v>
      </c>
      <c r="M237" s="14">
        <f t="shared" si="25"/>
        <v>56</v>
      </c>
      <c r="N237" s="22"/>
      <c r="O237" s="22"/>
      <c r="P237" s="23"/>
    </row>
    <row r="238" spans="1:16" s="1" customFormat="1" ht="19.5" customHeight="1" hidden="1">
      <c r="A238" s="8" t="s">
        <v>495</v>
      </c>
      <c r="B238" s="8" t="s">
        <v>18</v>
      </c>
      <c r="C238" s="9" t="s">
        <v>136</v>
      </c>
      <c r="D238" s="16" t="s">
        <v>227</v>
      </c>
      <c r="E238" s="8" t="s">
        <v>123</v>
      </c>
      <c r="F238" s="8" t="s">
        <v>228</v>
      </c>
      <c r="G238" s="8" t="s">
        <v>117</v>
      </c>
      <c r="H238" s="8" t="s">
        <v>368</v>
      </c>
      <c r="I238" s="8">
        <v>4009</v>
      </c>
      <c r="J238" s="8">
        <v>8</v>
      </c>
      <c r="K238" s="8">
        <v>57.2</v>
      </c>
      <c r="L238" s="8">
        <f t="shared" si="24"/>
        <v>34.32</v>
      </c>
      <c r="M238" s="14">
        <f t="shared" si="25"/>
        <v>57</v>
      </c>
      <c r="N238" s="22"/>
      <c r="O238" s="22"/>
      <c r="P238" s="23"/>
    </row>
    <row r="239" spans="1:16" s="1" customFormat="1" ht="19.5" customHeight="1" hidden="1">
      <c r="A239" s="8" t="s">
        <v>496</v>
      </c>
      <c r="B239" s="8" t="s">
        <v>18</v>
      </c>
      <c r="C239" s="9" t="s">
        <v>159</v>
      </c>
      <c r="D239" s="16" t="s">
        <v>227</v>
      </c>
      <c r="E239" s="8" t="s">
        <v>123</v>
      </c>
      <c r="F239" s="8" t="s">
        <v>228</v>
      </c>
      <c r="G239" s="8" t="s">
        <v>117</v>
      </c>
      <c r="H239" s="8" t="s">
        <v>368</v>
      </c>
      <c r="I239" s="8">
        <v>4009</v>
      </c>
      <c r="J239" s="8">
        <v>8</v>
      </c>
      <c r="K239" s="8">
        <v>57.1</v>
      </c>
      <c r="L239" s="8">
        <f t="shared" si="24"/>
        <v>34.26</v>
      </c>
      <c r="M239" s="14">
        <f t="shared" si="25"/>
        <v>58</v>
      </c>
      <c r="N239" s="22"/>
      <c r="O239" s="22"/>
      <c r="P239" s="23"/>
    </row>
    <row r="240" spans="1:16" s="1" customFormat="1" ht="19.5" customHeight="1" hidden="1">
      <c r="A240" s="8" t="s">
        <v>497</v>
      </c>
      <c r="B240" s="8" t="s">
        <v>18</v>
      </c>
      <c r="C240" s="9" t="s">
        <v>498</v>
      </c>
      <c r="D240" s="8" t="s">
        <v>499</v>
      </c>
      <c r="E240" s="8" t="s">
        <v>123</v>
      </c>
      <c r="F240" s="8" t="s">
        <v>228</v>
      </c>
      <c r="G240" s="8" t="s">
        <v>117</v>
      </c>
      <c r="H240" s="8" t="s">
        <v>368</v>
      </c>
      <c r="I240" s="8">
        <v>4009</v>
      </c>
      <c r="J240" s="8">
        <v>8</v>
      </c>
      <c r="K240" s="8">
        <v>57</v>
      </c>
      <c r="L240" s="8">
        <f t="shared" si="24"/>
        <v>34.199999999999996</v>
      </c>
      <c r="M240" s="14">
        <f t="shared" si="25"/>
        <v>59</v>
      </c>
      <c r="N240" s="22"/>
      <c r="O240" s="22"/>
      <c r="P240" s="23"/>
    </row>
    <row r="241" spans="1:16" s="1" customFormat="1" ht="19.5" customHeight="1" hidden="1">
      <c r="A241" s="8" t="s">
        <v>500</v>
      </c>
      <c r="B241" s="8" t="s">
        <v>18</v>
      </c>
      <c r="C241" s="9" t="s">
        <v>19</v>
      </c>
      <c r="D241" s="16" t="s">
        <v>227</v>
      </c>
      <c r="E241" s="8" t="s">
        <v>123</v>
      </c>
      <c r="F241" s="8" t="s">
        <v>228</v>
      </c>
      <c r="G241" s="8" t="s">
        <v>117</v>
      </c>
      <c r="H241" s="8" t="s">
        <v>368</v>
      </c>
      <c r="I241" s="8">
        <v>4009</v>
      </c>
      <c r="J241" s="8">
        <v>8</v>
      </c>
      <c r="K241" s="8">
        <v>57</v>
      </c>
      <c r="L241" s="8">
        <f t="shared" si="24"/>
        <v>34.199999999999996</v>
      </c>
      <c r="M241" s="14">
        <f t="shared" si="25"/>
        <v>59</v>
      </c>
      <c r="N241" s="22"/>
      <c r="O241" s="22"/>
      <c r="P241" s="23"/>
    </row>
    <row r="242" spans="1:16" s="1" customFormat="1" ht="19.5" customHeight="1" hidden="1">
      <c r="A242" s="8" t="s">
        <v>501</v>
      </c>
      <c r="B242" s="8" t="s">
        <v>18</v>
      </c>
      <c r="C242" s="9" t="s">
        <v>265</v>
      </c>
      <c r="D242" s="16" t="s">
        <v>227</v>
      </c>
      <c r="E242" s="8" t="s">
        <v>123</v>
      </c>
      <c r="F242" s="8" t="s">
        <v>228</v>
      </c>
      <c r="G242" s="8" t="s">
        <v>117</v>
      </c>
      <c r="H242" s="8" t="s">
        <v>368</v>
      </c>
      <c r="I242" s="8">
        <v>4009</v>
      </c>
      <c r="J242" s="8">
        <v>8</v>
      </c>
      <c r="K242" s="8">
        <v>57</v>
      </c>
      <c r="L242" s="8">
        <f t="shared" si="24"/>
        <v>34.199999999999996</v>
      </c>
      <c r="M242" s="14">
        <f t="shared" si="25"/>
        <v>59</v>
      </c>
      <c r="N242" s="22"/>
      <c r="O242" s="22"/>
      <c r="P242" s="23"/>
    </row>
    <row r="243" spans="1:16" s="1" customFormat="1" ht="19.5" customHeight="1" hidden="1">
      <c r="A243" s="8" t="s">
        <v>502</v>
      </c>
      <c r="B243" s="8" t="s">
        <v>18</v>
      </c>
      <c r="C243" s="9" t="s">
        <v>386</v>
      </c>
      <c r="D243" s="16" t="s">
        <v>227</v>
      </c>
      <c r="E243" s="8" t="s">
        <v>123</v>
      </c>
      <c r="F243" s="8" t="s">
        <v>228</v>
      </c>
      <c r="G243" s="8" t="s">
        <v>117</v>
      </c>
      <c r="H243" s="8" t="s">
        <v>368</v>
      </c>
      <c r="I243" s="8">
        <v>4009</v>
      </c>
      <c r="J243" s="8">
        <v>8</v>
      </c>
      <c r="K243" s="8">
        <v>56.9</v>
      </c>
      <c r="L243" s="8">
        <f t="shared" si="24"/>
        <v>34.14</v>
      </c>
      <c r="M243" s="14">
        <f t="shared" si="25"/>
        <v>62</v>
      </c>
      <c r="N243" s="22"/>
      <c r="O243" s="22"/>
      <c r="P243" s="23"/>
    </row>
    <row r="244" spans="1:16" s="1" customFormat="1" ht="19.5" customHeight="1" hidden="1">
      <c r="A244" s="8" t="s">
        <v>503</v>
      </c>
      <c r="B244" s="8" t="s">
        <v>18</v>
      </c>
      <c r="C244" s="9" t="s">
        <v>76</v>
      </c>
      <c r="D244" s="8" t="s">
        <v>231</v>
      </c>
      <c r="E244" s="8" t="s">
        <v>123</v>
      </c>
      <c r="F244" s="8" t="s">
        <v>228</v>
      </c>
      <c r="G244" s="8" t="s">
        <v>117</v>
      </c>
      <c r="H244" s="8" t="s">
        <v>368</v>
      </c>
      <c r="I244" s="8">
        <v>4009</v>
      </c>
      <c r="J244" s="8">
        <v>8</v>
      </c>
      <c r="K244" s="8">
        <v>56.7</v>
      </c>
      <c r="L244" s="8">
        <f t="shared" si="24"/>
        <v>34.02</v>
      </c>
      <c r="M244" s="14">
        <f t="shared" si="25"/>
        <v>63</v>
      </c>
      <c r="N244" s="22"/>
      <c r="O244" s="22"/>
      <c r="P244" s="23"/>
    </row>
    <row r="245" spans="1:16" s="1" customFormat="1" ht="19.5" customHeight="1" hidden="1">
      <c r="A245" s="8" t="s">
        <v>504</v>
      </c>
      <c r="B245" s="8" t="s">
        <v>18</v>
      </c>
      <c r="C245" s="9" t="s">
        <v>426</v>
      </c>
      <c r="D245" s="8" t="s">
        <v>231</v>
      </c>
      <c r="E245" s="8" t="s">
        <v>123</v>
      </c>
      <c r="F245" s="8" t="s">
        <v>228</v>
      </c>
      <c r="G245" s="8" t="s">
        <v>117</v>
      </c>
      <c r="H245" s="8" t="s">
        <v>368</v>
      </c>
      <c r="I245" s="8">
        <v>4009</v>
      </c>
      <c r="J245" s="8">
        <v>8</v>
      </c>
      <c r="K245" s="8">
        <v>56.6</v>
      </c>
      <c r="L245" s="8">
        <f t="shared" si="24"/>
        <v>33.96</v>
      </c>
      <c r="M245" s="14">
        <f t="shared" si="25"/>
        <v>64</v>
      </c>
      <c r="N245" s="22"/>
      <c r="O245" s="22"/>
      <c r="P245" s="23"/>
    </row>
    <row r="246" spans="1:16" s="1" customFormat="1" ht="19.5" customHeight="1" hidden="1">
      <c r="A246" s="8" t="s">
        <v>505</v>
      </c>
      <c r="B246" s="8" t="s">
        <v>18</v>
      </c>
      <c r="C246" s="9" t="s">
        <v>506</v>
      </c>
      <c r="D246" s="8" t="s">
        <v>227</v>
      </c>
      <c r="E246" s="8" t="s">
        <v>123</v>
      </c>
      <c r="F246" s="8" t="s">
        <v>228</v>
      </c>
      <c r="G246" s="8" t="s">
        <v>117</v>
      </c>
      <c r="H246" s="8" t="s">
        <v>368</v>
      </c>
      <c r="I246" s="8">
        <v>4009</v>
      </c>
      <c r="J246" s="8">
        <v>8</v>
      </c>
      <c r="K246" s="8">
        <v>56.5</v>
      </c>
      <c r="L246" s="8">
        <f aca="true" t="shared" si="26" ref="L246:L277">K246*0.6</f>
        <v>33.9</v>
      </c>
      <c r="M246" s="14">
        <f aca="true" t="shared" si="27" ref="M246:M277">RANK(L246,L$182:L$338)</f>
        <v>65</v>
      </c>
      <c r="N246" s="22"/>
      <c r="O246" s="22"/>
      <c r="P246" s="23"/>
    </row>
    <row r="247" spans="1:16" s="1" customFormat="1" ht="19.5" customHeight="1" hidden="1">
      <c r="A247" s="8" t="s">
        <v>507</v>
      </c>
      <c r="B247" s="8" t="s">
        <v>18</v>
      </c>
      <c r="C247" s="9" t="s">
        <v>508</v>
      </c>
      <c r="D247" s="16" t="s">
        <v>227</v>
      </c>
      <c r="E247" s="8" t="s">
        <v>123</v>
      </c>
      <c r="F247" s="8" t="s">
        <v>228</v>
      </c>
      <c r="G247" s="8" t="s">
        <v>117</v>
      </c>
      <c r="H247" s="8" t="s">
        <v>368</v>
      </c>
      <c r="I247" s="8">
        <v>4009</v>
      </c>
      <c r="J247" s="8">
        <v>8</v>
      </c>
      <c r="K247" s="8">
        <v>56.5</v>
      </c>
      <c r="L247" s="8">
        <f t="shared" si="26"/>
        <v>33.9</v>
      </c>
      <c r="M247" s="14">
        <f t="shared" si="27"/>
        <v>65</v>
      </c>
      <c r="N247" s="22"/>
      <c r="O247" s="22"/>
      <c r="P247" s="23"/>
    </row>
    <row r="248" spans="1:16" s="1" customFormat="1" ht="19.5" customHeight="1" hidden="1">
      <c r="A248" s="8" t="s">
        <v>509</v>
      </c>
      <c r="B248" s="8" t="s">
        <v>18</v>
      </c>
      <c r="C248" s="9" t="s">
        <v>130</v>
      </c>
      <c r="D248" s="16" t="s">
        <v>231</v>
      </c>
      <c r="E248" s="8" t="s">
        <v>123</v>
      </c>
      <c r="F248" s="8" t="s">
        <v>228</v>
      </c>
      <c r="G248" s="8" t="s">
        <v>117</v>
      </c>
      <c r="H248" s="8" t="s">
        <v>368</v>
      </c>
      <c r="I248" s="8">
        <v>4009</v>
      </c>
      <c r="J248" s="8">
        <v>8</v>
      </c>
      <c r="K248" s="8">
        <v>56.5</v>
      </c>
      <c r="L248" s="8">
        <f t="shared" si="26"/>
        <v>33.9</v>
      </c>
      <c r="M248" s="14">
        <f t="shared" si="27"/>
        <v>65</v>
      </c>
      <c r="N248" s="22"/>
      <c r="O248" s="22"/>
      <c r="P248" s="23"/>
    </row>
    <row r="249" spans="1:16" s="1" customFormat="1" ht="19.5" customHeight="1" hidden="1">
      <c r="A249" s="8" t="s">
        <v>510</v>
      </c>
      <c r="B249" s="8" t="s">
        <v>18</v>
      </c>
      <c r="C249" s="9" t="s">
        <v>174</v>
      </c>
      <c r="D249" s="8" t="s">
        <v>227</v>
      </c>
      <c r="E249" s="8" t="s">
        <v>123</v>
      </c>
      <c r="F249" s="8" t="s">
        <v>228</v>
      </c>
      <c r="G249" s="8" t="s">
        <v>117</v>
      </c>
      <c r="H249" s="8" t="s">
        <v>368</v>
      </c>
      <c r="I249" s="8">
        <v>4009</v>
      </c>
      <c r="J249" s="8">
        <v>8</v>
      </c>
      <c r="K249" s="8">
        <v>56.4</v>
      </c>
      <c r="L249" s="8">
        <f t="shared" si="26"/>
        <v>33.839999999999996</v>
      </c>
      <c r="M249" s="14">
        <f t="shared" si="27"/>
        <v>68</v>
      </c>
      <c r="N249" s="22"/>
      <c r="O249" s="22"/>
      <c r="P249" s="23"/>
    </row>
    <row r="250" spans="1:16" s="1" customFormat="1" ht="19.5" customHeight="1" hidden="1">
      <c r="A250" s="8" t="s">
        <v>511</v>
      </c>
      <c r="B250" s="8" t="s">
        <v>18</v>
      </c>
      <c r="C250" s="9" t="s">
        <v>148</v>
      </c>
      <c r="D250" s="8" t="s">
        <v>227</v>
      </c>
      <c r="E250" s="8" t="s">
        <v>123</v>
      </c>
      <c r="F250" s="8" t="s">
        <v>228</v>
      </c>
      <c r="G250" s="8" t="s">
        <v>117</v>
      </c>
      <c r="H250" s="8" t="s">
        <v>368</v>
      </c>
      <c r="I250" s="8">
        <v>4009</v>
      </c>
      <c r="J250" s="8">
        <v>8</v>
      </c>
      <c r="K250" s="8">
        <v>56.3</v>
      </c>
      <c r="L250" s="8">
        <f t="shared" si="26"/>
        <v>33.779999999999994</v>
      </c>
      <c r="M250" s="14">
        <f t="shared" si="27"/>
        <v>69</v>
      </c>
      <c r="N250" s="22"/>
      <c r="O250" s="22"/>
      <c r="P250" s="23"/>
    </row>
    <row r="251" spans="1:16" s="1" customFormat="1" ht="19.5" customHeight="1" hidden="1">
      <c r="A251" s="8" t="s">
        <v>512</v>
      </c>
      <c r="B251" s="8" t="s">
        <v>18</v>
      </c>
      <c r="C251" s="9" t="s">
        <v>307</v>
      </c>
      <c r="D251" s="8" t="s">
        <v>231</v>
      </c>
      <c r="E251" s="8" t="s">
        <v>123</v>
      </c>
      <c r="F251" s="8" t="s">
        <v>228</v>
      </c>
      <c r="G251" s="8" t="s">
        <v>117</v>
      </c>
      <c r="H251" s="8" t="s">
        <v>368</v>
      </c>
      <c r="I251" s="8">
        <v>4009</v>
      </c>
      <c r="J251" s="8">
        <v>8</v>
      </c>
      <c r="K251" s="8">
        <v>56.3</v>
      </c>
      <c r="L251" s="8">
        <f t="shared" si="26"/>
        <v>33.779999999999994</v>
      </c>
      <c r="M251" s="14">
        <f t="shared" si="27"/>
        <v>69</v>
      </c>
      <c r="N251" s="22"/>
      <c r="O251" s="22"/>
      <c r="P251" s="23"/>
    </row>
    <row r="252" spans="1:16" s="1" customFormat="1" ht="19.5" customHeight="1" hidden="1">
      <c r="A252" s="8" t="s">
        <v>513</v>
      </c>
      <c r="B252" s="8" t="s">
        <v>18</v>
      </c>
      <c r="C252" s="9" t="s">
        <v>344</v>
      </c>
      <c r="D252" s="8" t="s">
        <v>227</v>
      </c>
      <c r="E252" s="8" t="s">
        <v>123</v>
      </c>
      <c r="F252" s="8" t="s">
        <v>228</v>
      </c>
      <c r="G252" s="8" t="s">
        <v>117</v>
      </c>
      <c r="H252" s="8" t="s">
        <v>368</v>
      </c>
      <c r="I252" s="8">
        <v>4009</v>
      </c>
      <c r="J252" s="8">
        <v>8</v>
      </c>
      <c r="K252" s="8">
        <v>56.3</v>
      </c>
      <c r="L252" s="8">
        <f t="shared" si="26"/>
        <v>33.779999999999994</v>
      </c>
      <c r="M252" s="14">
        <f t="shared" si="27"/>
        <v>69</v>
      </c>
      <c r="N252" s="22"/>
      <c r="O252" s="22"/>
      <c r="P252" s="23"/>
    </row>
    <row r="253" spans="1:16" s="1" customFormat="1" ht="19.5" customHeight="1" hidden="1">
      <c r="A253" s="8" t="s">
        <v>514</v>
      </c>
      <c r="B253" s="8" t="s">
        <v>18</v>
      </c>
      <c r="C253" s="9" t="s">
        <v>159</v>
      </c>
      <c r="D253" s="8" t="s">
        <v>227</v>
      </c>
      <c r="E253" s="8" t="s">
        <v>123</v>
      </c>
      <c r="F253" s="8" t="s">
        <v>228</v>
      </c>
      <c r="G253" s="8" t="s">
        <v>117</v>
      </c>
      <c r="H253" s="8" t="s">
        <v>368</v>
      </c>
      <c r="I253" s="8">
        <v>4009</v>
      </c>
      <c r="J253" s="8">
        <v>8</v>
      </c>
      <c r="K253" s="8">
        <v>56.2</v>
      </c>
      <c r="L253" s="8">
        <f t="shared" si="26"/>
        <v>33.72</v>
      </c>
      <c r="M253" s="14">
        <f t="shared" si="27"/>
        <v>72</v>
      </c>
      <c r="N253" s="22"/>
      <c r="O253" s="22"/>
      <c r="P253" s="23"/>
    </row>
    <row r="254" spans="1:16" s="1" customFormat="1" ht="19.5" customHeight="1" hidden="1">
      <c r="A254" s="8" t="s">
        <v>515</v>
      </c>
      <c r="B254" s="8" t="s">
        <v>18</v>
      </c>
      <c r="C254" s="9" t="s">
        <v>435</v>
      </c>
      <c r="D254" s="8" t="s">
        <v>227</v>
      </c>
      <c r="E254" s="8" t="s">
        <v>123</v>
      </c>
      <c r="F254" s="8" t="s">
        <v>228</v>
      </c>
      <c r="G254" s="8" t="s">
        <v>117</v>
      </c>
      <c r="H254" s="8" t="s">
        <v>368</v>
      </c>
      <c r="I254" s="8">
        <v>4009</v>
      </c>
      <c r="J254" s="8">
        <v>8</v>
      </c>
      <c r="K254" s="8">
        <v>56.2</v>
      </c>
      <c r="L254" s="8">
        <f t="shared" si="26"/>
        <v>33.72</v>
      </c>
      <c r="M254" s="14">
        <f t="shared" si="27"/>
        <v>72</v>
      </c>
      <c r="N254" s="22"/>
      <c r="O254" s="22"/>
      <c r="P254" s="23"/>
    </row>
    <row r="255" spans="1:16" s="1" customFormat="1" ht="19.5" customHeight="1" hidden="1">
      <c r="A255" s="8" t="s">
        <v>516</v>
      </c>
      <c r="B255" s="8" t="s">
        <v>18</v>
      </c>
      <c r="C255" s="9" t="s">
        <v>67</v>
      </c>
      <c r="D255" s="8" t="s">
        <v>227</v>
      </c>
      <c r="E255" s="8" t="s">
        <v>123</v>
      </c>
      <c r="F255" s="8" t="s">
        <v>228</v>
      </c>
      <c r="G255" s="8" t="s">
        <v>117</v>
      </c>
      <c r="H255" s="8" t="s">
        <v>368</v>
      </c>
      <c r="I255" s="8">
        <v>4009</v>
      </c>
      <c r="J255" s="8">
        <v>8</v>
      </c>
      <c r="K255" s="8">
        <v>56</v>
      </c>
      <c r="L255" s="8">
        <f t="shared" si="26"/>
        <v>33.6</v>
      </c>
      <c r="M255" s="14">
        <f t="shared" si="27"/>
        <v>74</v>
      </c>
      <c r="N255" s="22"/>
      <c r="O255" s="22"/>
      <c r="P255" s="23"/>
    </row>
    <row r="256" spans="1:16" s="1" customFormat="1" ht="19.5" customHeight="1" hidden="1">
      <c r="A256" s="8" t="s">
        <v>517</v>
      </c>
      <c r="B256" s="8" t="s">
        <v>18</v>
      </c>
      <c r="C256" s="9" t="s">
        <v>215</v>
      </c>
      <c r="D256" s="16" t="s">
        <v>227</v>
      </c>
      <c r="E256" s="8" t="s">
        <v>123</v>
      </c>
      <c r="F256" s="8" t="s">
        <v>228</v>
      </c>
      <c r="G256" s="8" t="s">
        <v>117</v>
      </c>
      <c r="H256" s="8" t="s">
        <v>368</v>
      </c>
      <c r="I256" s="8">
        <v>4009</v>
      </c>
      <c r="J256" s="8">
        <v>8</v>
      </c>
      <c r="K256" s="8">
        <v>55.9</v>
      </c>
      <c r="L256" s="8">
        <f t="shared" si="26"/>
        <v>33.54</v>
      </c>
      <c r="M256" s="14">
        <f t="shared" si="27"/>
        <v>75</v>
      </c>
      <c r="N256" s="22"/>
      <c r="O256" s="22"/>
      <c r="P256" s="23"/>
    </row>
    <row r="257" spans="1:16" s="1" customFormat="1" ht="19.5" customHeight="1" hidden="1">
      <c r="A257" s="8" t="s">
        <v>518</v>
      </c>
      <c r="B257" s="8" t="s">
        <v>18</v>
      </c>
      <c r="C257" s="9" t="s">
        <v>119</v>
      </c>
      <c r="D257" s="8" t="s">
        <v>227</v>
      </c>
      <c r="E257" s="8" t="s">
        <v>123</v>
      </c>
      <c r="F257" s="8" t="s">
        <v>228</v>
      </c>
      <c r="G257" s="8" t="s">
        <v>117</v>
      </c>
      <c r="H257" s="8" t="s">
        <v>368</v>
      </c>
      <c r="I257" s="8">
        <v>4009</v>
      </c>
      <c r="J257" s="8">
        <v>8</v>
      </c>
      <c r="K257" s="8">
        <v>55.6</v>
      </c>
      <c r="L257" s="8">
        <f t="shared" si="26"/>
        <v>33.36</v>
      </c>
      <c r="M257" s="14">
        <f t="shared" si="27"/>
        <v>76</v>
      </c>
      <c r="N257" s="22"/>
      <c r="O257" s="22"/>
      <c r="P257" s="23"/>
    </row>
    <row r="258" spans="1:16" s="1" customFormat="1" ht="19.5" customHeight="1" hidden="1">
      <c r="A258" s="8" t="s">
        <v>519</v>
      </c>
      <c r="B258" s="8" t="s">
        <v>18</v>
      </c>
      <c r="C258" s="17">
        <v>1995.06</v>
      </c>
      <c r="D258" s="8" t="s">
        <v>227</v>
      </c>
      <c r="E258" s="8" t="s">
        <v>123</v>
      </c>
      <c r="F258" s="8" t="s">
        <v>228</v>
      </c>
      <c r="G258" s="8" t="s">
        <v>117</v>
      </c>
      <c r="H258" s="8" t="s">
        <v>368</v>
      </c>
      <c r="I258" s="8">
        <v>4009</v>
      </c>
      <c r="J258" s="8">
        <v>8</v>
      </c>
      <c r="K258" s="8">
        <v>55.5</v>
      </c>
      <c r="L258" s="8">
        <f t="shared" si="26"/>
        <v>33.3</v>
      </c>
      <c r="M258" s="14">
        <f t="shared" si="27"/>
        <v>77</v>
      </c>
      <c r="N258" s="22"/>
      <c r="O258" s="22"/>
      <c r="P258" s="23"/>
    </row>
    <row r="259" spans="1:16" s="1" customFormat="1" ht="19.5" customHeight="1" hidden="1">
      <c r="A259" s="8" t="s">
        <v>520</v>
      </c>
      <c r="B259" s="8" t="s">
        <v>18</v>
      </c>
      <c r="C259" s="9" t="s">
        <v>169</v>
      </c>
      <c r="D259" s="8" t="s">
        <v>231</v>
      </c>
      <c r="E259" s="8" t="s">
        <v>123</v>
      </c>
      <c r="F259" s="8" t="s">
        <v>228</v>
      </c>
      <c r="G259" s="8" t="s">
        <v>117</v>
      </c>
      <c r="H259" s="8" t="s">
        <v>368</v>
      </c>
      <c r="I259" s="8">
        <v>4009</v>
      </c>
      <c r="J259" s="8">
        <v>8</v>
      </c>
      <c r="K259" s="8">
        <v>55.4</v>
      </c>
      <c r="L259" s="8">
        <f t="shared" si="26"/>
        <v>33.239999999999995</v>
      </c>
      <c r="M259" s="14">
        <f t="shared" si="27"/>
        <v>78</v>
      </c>
      <c r="N259" s="22"/>
      <c r="O259" s="22"/>
      <c r="P259" s="23"/>
    </row>
    <row r="260" spans="1:16" s="1" customFormat="1" ht="19.5" customHeight="1" hidden="1">
      <c r="A260" s="8" t="s">
        <v>521</v>
      </c>
      <c r="B260" s="8" t="s">
        <v>18</v>
      </c>
      <c r="C260" s="9" t="s">
        <v>46</v>
      </c>
      <c r="D260" s="8" t="s">
        <v>227</v>
      </c>
      <c r="E260" s="8" t="s">
        <v>123</v>
      </c>
      <c r="F260" s="8" t="s">
        <v>228</v>
      </c>
      <c r="G260" s="8" t="s">
        <v>117</v>
      </c>
      <c r="H260" s="8" t="s">
        <v>368</v>
      </c>
      <c r="I260" s="8">
        <v>4009</v>
      </c>
      <c r="J260" s="8">
        <v>8</v>
      </c>
      <c r="K260" s="8">
        <v>55.1</v>
      </c>
      <c r="L260" s="8">
        <f t="shared" si="26"/>
        <v>33.06</v>
      </c>
      <c r="M260" s="14">
        <f t="shared" si="27"/>
        <v>79</v>
      </c>
      <c r="N260" s="22"/>
      <c r="O260" s="22"/>
      <c r="P260" s="23"/>
    </row>
    <row r="261" spans="1:16" s="1" customFormat="1" ht="19.5" customHeight="1" hidden="1">
      <c r="A261" s="8" t="s">
        <v>522</v>
      </c>
      <c r="B261" s="8" t="s">
        <v>18</v>
      </c>
      <c r="C261" s="9" t="s">
        <v>342</v>
      </c>
      <c r="D261" s="16" t="s">
        <v>231</v>
      </c>
      <c r="E261" s="8" t="s">
        <v>123</v>
      </c>
      <c r="F261" s="8" t="s">
        <v>228</v>
      </c>
      <c r="G261" s="8" t="s">
        <v>117</v>
      </c>
      <c r="H261" s="8" t="s">
        <v>368</v>
      </c>
      <c r="I261" s="8">
        <v>4009</v>
      </c>
      <c r="J261" s="8">
        <v>8</v>
      </c>
      <c r="K261" s="8">
        <v>54.9</v>
      </c>
      <c r="L261" s="8">
        <f t="shared" si="26"/>
        <v>32.94</v>
      </c>
      <c r="M261" s="14">
        <f t="shared" si="27"/>
        <v>80</v>
      </c>
      <c r="N261" s="22"/>
      <c r="O261" s="22"/>
      <c r="P261" s="23"/>
    </row>
    <row r="262" spans="1:16" s="1" customFormat="1" ht="19.5" customHeight="1" hidden="1">
      <c r="A262" s="8" t="s">
        <v>523</v>
      </c>
      <c r="B262" s="8" t="s">
        <v>18</v>
      </c>
      <c r="C262" s="9" t="s">
        <v>344</v>
      </c>
      <c r="D262" s="8" t="s">
        <v>231</v>
      </c>
      <c r="E262" s="8" t="s">
        <v>123</v>
      </c>
      <c r="F262" s="8" t="s">
        <v>228</v>
      </c>
      <c r="G262" s="8" t="s">
        <v>117</v>
      </c>
      <c r="H262" s="8" t="s">
        <v>368</v>
      </c>
      <c r="I262" s="8">
        <v>4009</v>
      </c>
      <c r="J262" s="8">
        <v>8</v>
      </c>
      <c r="K262" s="8">
        <v>54.8</v>
      </c>
      <c r="L262" s="8">
        <f t="shared" si="26"/>
        <v>32.879999999999995</v>
      </c>
      <c r="M262" s="14">
        <f t="shared" si="27"/>
        <v>81</v>
      </c>
      <c r="N262" s="22"/>
      <c r="O262" s="22"/>
      <c r="P262" s="23"/>
    </row>
    <row r="263" spans="1:16" s="1" customFormat="1" ht="19.5" customHeight="1" hidden="1">
      <c r="A263" s="8" t="s">
        <v>524</v>
      </c>
      <c r="B263" s="8" t="s">
        <v>18</v>
      </c>
      <c r="C263" s="9" t="s">
        <v>159</v>
      </c>
      <c r="D263" s="8" t="s">
        <v>437</v>
      </c>
      <c r="E263" s="8" t="s">
        <v>123</v>
      </c>
      <c r="F263" s="8" t="s">
        <v>228</v>
      </c>
      <c r="G263" s="8" t="s">
        <v>117</v>
      </c>
      <c r="H263" s="8" t="s">
        <v>368</v>
      </c>
      <c r="I263" s="8">
        <v>4009</v>
      </c>
      <c r="J263" s="8">
        <v>8</v>
      </c>
      <c r="K263" s="8">
        <v>54.8</v>
      </c>
      <c r="L263" s="8">
        <f t="shared" si="26"/>
        <v>32.879999999999995</v>
      </c>
      <c r="M263" s="14">
        <f t="shared" si="27"/>
        <v>81</v>
      </c>
      <c r="N263" s="22"/>
      <c r="O263" s="22"/>
      <c r="P263" s="23"/>
    </row>
    <row r="264" spans="1:16" s="1" customFormat="1" ht="19.5" customHeight="1" hidden="1">
      <c r="A264" s="8" t="s">
        <v>525</v>
      </c>
      <c r="B264" s="8" t="s">
        <v>18</v>
      </c>
      <c r="C264" s="9" t="s">
        <v>314</v>
      </c>
      <c r="D264" s="16" t="s">
        <v>231</v>
      </c>
      <c r="E264" s="8" t="s">
        <v>123</v>
      </c>
      <c r="F264" s="8" t="s">
        <v>228</v>
      </c>
      <c r="G264" s="8" t="s">
        <v>117</v>
      </c>
      <c r="H264" s="8" t="s">
        <v>368</v>
      </c>
      <c r="I264" s="8">
        <v>4009</v>
      </c>
      <c r="J264" s="8">
        <v>8</v>
      </c>
      <c r="K264" s="8">
        <v>54.8</v>
      </c>
      <c r="L264" s="8">
        <f t="shared" si="26"/>
        <v>32.879999999999995</v>
      </c>
      <c r="M264" s="14">
        <f t="shared" si="27"/>
        <v>81</v>
      </c>
      <c r="N264" s="22"/>
      <c r="O264" s="22"/>
      <c r="P264" s="23"/>
    </row>
    <row r="265" spans="1:16" s="1" customFormat="1" ht="19.5" customHeight="1" hidden="1">
      <c r="A265" s="8" t="s">
        <v>526</v>
      </c>
      <c r="B265" s="8" t="s">
        <v>18</v>
      </c>
      <c r="C265" s="9" t="s">
        <v>527</v>
      </c>
      <c r="D265" s="16" t="s">
        <v>227</v>
      </c>
      <c r="E265" s="8" t="s">
        <v>123</v>
      </c>
      <c r="F265" s="8" t="s">
        <v>228</v>
      </c>
      <c r="G265" s="8" t="s">
        <v>117</v>
      </c>
      <c r="H265" s="8" t="s">
        <v>368</v>
      </c>
      <c r="I265" s="8">
        <v>4009</v>
      </c>
      <c r="J265" s="8">
        <v>8</v>
      </c>
      <c r="K265" s="8">
        <v>54.6</v>
      </c>
      <c r="L265" s="8">
        <f t="shared" si="26"/>
        <v>32.76</v>
      </c>
      <c r="M265" s="14">
        <f t="shared" si="27"/>
        <v>84</v>
      </c>
      <c r="N265" s="22"/>
      <c r="O265" s="22"/>
      <c r="P265" s="23"/>
    </row>
    <row r="266" spans="1:16" s="1" customFormat="1" ht="19.5" customHeight="1" hidden="1">
      <c r="A266" s="8" t="s">
        <v>528</v>
      </c>
      <c r="B266" s="8" t="s">
        <v>18</v>
      </c>
      <c r="C266" s="9" t="s">
        <v>217</v>
      </c>
      <c r="D266" s="8" t="s">
        <v>227</v>
      </c>
      <c r="E266" s="8" t="s">
        <v>123</v>
      </c>
      <c r="F266" s="8" t="s">
        <v>228</v>
      </c>
      <c r="G266" s="8" t="s">
        <v>117</v>
      </c>
      <c r="H266" s="8" t="s">
        <v>368</v>
      </c>
      <c r="I266" s="8">
        <v>4009</v>
      </c>
      <c r="J266" s="8">
        <v>8</v>
      </c>
      <c r="K266" s="8">
        <v>54.5</v>
      </c>
      <c r="L266" s="8">
        <f t="shared" si="26"/>
        <v>32.699999999999996</v>
      </c>
      <c r="M266" s="14">
        <f t="shared" si="27"/>
        <v>85</v>
      </c>
      <c r="N266" s="22"/>
      <c r="O266" s="22"/>
      <c r="P266" s="23"/>
    </row>
    <row r="267" spans="1:16" s="1" customFormat="1" ht="19.5" customHeight="1" hidden="1">
      <c r="A267" s="8" t="s">
        <v>529</v>
      </c>
      <c r="B267" s="8" t="s">
        <v>18</v>
      </c>
      <c r="C267" s="9" t="s">
        <v>444</v>
      </c>
      <c r="D267" s="16" t="s">
        <v>227</v>
      </c>
      <c r="E267" s="8" t="s">
        <v>123</v>
      </c>
      <c r="F267" s="8" t="s">
        <v>228</v>
      </c>
      <c r="G267" s="8" t="s">
        <v>117</v>
      </c>
      <c r="H267" s="8" t="s">
        <v>368</v>
      </c>
      <c r="I267" s="8">
        <v>4009</v>
      </c>
      <c r="J267" s="8">
        <v>8</v>
      </c>
      <c r="K267" s="8">
        <v>54.5</v>
      </c>
      <c r="L267" s="8">
        <f t="shared" si="26"/>
        <v>32.699999999999996</v>
      </c>
      <c r="M267" s="14">
        <f t="shared" si="27"/>
        <v>85</v>
      </c>
      <c r="N267" s="22"/>
      <c r="O267" s="22"/>
      <c r="P267" s="23"/>
    </row>
    <row r="268" spans="1:16" s="1" customFormat="1" ht="19.5" customHeight="1" hidden="1">
      <c r="A268" s="8" t="s">
        <v>530</v>
      </c>
      <c r="B268" s="8" t="s">
        <v>18</v>
      </c>
      <c r="C268" s="9" t="s">
        <v>132</v>
      </c>
      <c r="D268" s="8" t="s">
        <v>227</v>
      </c>
      <c r="E268" s="8" t="s">
        <v>123</v>
      </c>
      <c r="F268" s="8" t="s">
        <v>228</v>
      </c>
      <c r="G268" s="8" t="s">
        <v>117</v>
      </c>
      <c r="H268" s="8" t="s">
        <v>368</v>
      </c>
      <c r="I268" s="8">
        <v>4009</v>
      </c>
      <c r="J268" s="8">
        <v>8</v>
      </c>
      <c r="K268" s="8">
        <v>53.9</v>
      </c>
      <c r="L268" s="8">
        <f t="shared" si="26"/>
        <v>32.339999999999996</v>
      </c>
      <c r="M268" s="14">
        <f t="shared" si="27"/>
        <v>87</v>
      </c>
      <c r="N268" s="22"/>
      <c r="O268" s="22"/>
      <c r="P268" s="23"/>
    </row>
    <row r="269" spans="1:16" s="1" customFormat="1" ht="19.5" customHeight="1" hidden="1">
      <c r="A269" s="8" t="s">
        <v>531</v>
      </c>
      <c r="B269" s="8" t="s">
        <v>18</v>
      </c>
      <c r="C269" s="9" t="s">
        <v>455</v>
      </c>
      <c r="D269" s="8" t="s">
        <v>368</v>
      </c>
      <c r="E269" s="8" t="s">
        <v>123</v>
      </c>
      <c r="F269" s="8" t="s">
        <v>228</v>
      </c>
      <c r="G269" s="8" t="s">
        <v>117</v>
      </c>
      <c r="H269" s="8" t="s">
        <v>368</v>
      </c>
      <c r="I269" s="8">
        <v>4009</v>
      </c>
      <c r="J269" s="8">
        <v>8</v>
      </c>
      <c r="K269" s="8">
        <v>53.8</v>
      </c>
      <c r="L269" s="8">
        <f t="shared" si="26"/>
        <v>32.279999999999994</v>
      </c>
      <c r="M269" s="14">
        <f t="shared" si="27"/>
        <v>88</v>
      </c>
      <c r="N269" s="22"/>
      <c r="O269" s="22"/>
      <c r="P269" s="23"/>
    </row>
    <row r="270" spans="1:16" s="1" customFormat="1" ht="19.5" customHeight="1" hidden="1">
      <c r="A270" s="8" t="s">
        <v>532</v>
      </c>
      <c r="B270" s="8" t="s">
        <v>18</v>
      </c>
      <c r="C270" s="9" t="s">
        <v>119</v>
      </c>
      <c r="D270" s="8" t="s">
        <v>227</v>
      </c>
      <c r="E270" s="8" t="s">
        <v>123</v>
      </c>
      <c r="F270" s="8" t="s">
        <v>228</v>
      </c>
      <c r="G270" s="8" t="s">
        <v>117</v>
      </c>
      <c r="H270" s="8" t="s">
        <v>368</v>
      </c>
      <c r="I270" s="8">
        <v>4009</v>
      </c>
      <c r="J270" s="8">
        <v>8</v>
      </c>
      <c r="K270" s="8">
        <v>53.7</v>
      </c>
      <c r="L270" s="8">
        <f t="shared" si="26"/>
        <v>32.22</v>
      </c>
      <c r="M270" s="14">
        <f t="shared" si="27"/>
        <v>89</v>
      </c>
      <c r="N270" s="22"/>
      <c r="O270" s="22"/>
      <c r="P270" s="23"/>
    </row>
    <row r="271" spans="1:16" s="1" customFormat="1" ht="19.5" customHeight="1" hidden="1">
      <c r="A271" s="8" t="s">
        <v>533</v>
      </c>
      <c r="B271" s="8" t="s">
        <v>18</v>
      </c>
      <c r="C271" s="9" t="s">
        <v>534</v>
      </c>
      <c r="D271" s="8" t="s">
        <v>535</v>
      </c>
      <c r="E271" s="8" t="s">
        <v>123</v>
      </c>
      <c r="F271" s="8" t="s">
        <v>228</v>
      </c>
      <c r="G271" s="8" t="s">
        <v>117</v>
      </c>
      <c r="H271" s="8" t="s">
        <v>368</v>
      </c>
      <c r="I271" s="8">
        <v>4009</v>
      </c>
      <c r="J271" s="8">
        <v>8</v>
      </c>
      <c r="K271" s="8">
        <v>53.6</v>
      </c>
      <c r="L271" s="8">
        <f t="shared" si="26"/>
        <v>32.16</v>
      </c>
      <c r="M271" s="14">
        <f t="shared" si="27"/>
        <v>90</v>
      </c>
      <c r="N271" s="22"/>
      <c r="O271" s="22"/>
      <c r="P271" s="23"/>
    </row>
    <row r="272" spans="1:16" s="1" customFormat="1" ht="19.5" customHeight="1" hidden="1">
      <c r="A272" s="8" t="s">
        <v>536</v>
      </c>
      <c r="B272" s="8" t="s">
        <v>18</v>
      </c>
      <c r="C272" s="9" t="s">
        <v>383</v>
      </c>
      <c r="D272" s="8" t="s">
        <v>227</v>
      </c>
      <c r="E272" s="8" t="s">
        <v>123</v>
      </c>
      <c r="F272" s="8" t="s">
        <v>228</v>
      </c>
      <c r="G272" s="8" t="s">
        <v>117</v>
      </c>
      <c r="H272" s="8" t="s">
        <v>368</v>
      </c>
      <c r="I272" s="8">
        <v>4009</v>
      </c>
      <c r="J272" s="8">
        <v>8</v>
      </c>
      <c r="K272" s="8">
        <v>53.5</v>
      </c>
      <c r="L272" s="8">
        <f t="shared" si="26"/>
        <v>32.1</v>
      </c>
      <c r="M272" s="14">
        <f t="shared" si="27"/>
        <v>91</v>
      </c>
      <c r="N272" s="22"/>
      <c r="O272" s="22"/>
      <c r="P272" s="23"/>
    </row>
    <row r="273" spans="1:16" s="1" customFormat="1" ht="19.5" customHeight="1" hidden="1">
      <c r="A273" s="8" t="s">
        <v>537</v>
      </c>
      <c r="B273" s="8" t="s">
        <v>18</v>
      </c>
      <c r="C273" s="9" t="s">
        <v>304</v>
      </c>
      <c r="D273" s="8" t="s">
        <v>227</v>
      </c>
      <c r="E273" s="8" t="s">
        <v>123</v>
      </c>
      <c r="F273" s="8" t="s">
        <v>228</v>
      </c>
      <c r="G273" s="8" t="s">
        <v>117</v>
      </c>
      <c r="H273" s="8" t="s">
        <v>368</v>
      </c>
      <c r="I273" s="8">
        <v>4009</v>
      </c>
      <c r="J273" s="8">
        <v>8</v>
      </c>
      <c r="K273" s="8">
        <v>53.5</v>
      </c>
      <c r="L273" s="8">
        <f t="shared" si="26"/>
        <v>32.1</v>
      </c>
      <c r="M273" s="14">
        <f t="shared" si="27"/>
        <v>91</v>
      </c>
      <c r="N273" s="22"/>
      <c r="O273" s="22"/>
      <c r="P273" s="23"/>
    </row>
    <row r="274" spans="1:16" s="1" customFormat="1" ht="19.5" customHeight="1" hidden="1">
      <c r="A274" s="8" t="s">
        <v>538</v>
      </c>
      <c r="B274" s="8" t="s">
        <v>18</v>
      </c>
      <c r="C274" s="9" t="s">
        <v>26</v>
      </c>
      <c r="D274" s="8" t="s">
        <v>227</v>
      </c>
      <c r="E274" s="8" t="s">
        <v>123</v>
      </c>
      <c r="F274" s="8" t="s">
        <v>228</v>
      </c>
      <c r="G274" s="8" t="s">
        <v>117</v>
      </c>
      <c r="H274" s="8" t="s">
        <v>368</v>
      </c>
      <c r="I274" s="8">
        <v>4009</v>
      </c>
      <c r="J274" s="8">
        <v>8</v>
      </c>
      <c r="K274" s="8">
        <v>53.4</v>
      </c>
      <c r="L274" s="8">
        <f t="shared" si="26"/>
        <v>32.04</v>
      </c>
      <c r="M274" s="14">
        <f t="shared" si="27"/>
        <v>93</v>
      </c>
      <c r="N274" s="22"/>
      <c r="O274" s="22"/>
      <c r="P274" s="23"/>
    </row>
    <row r="275" spans="1:16" s="1" customFormat="1" ht="19.5" customHeight="1" hidden="1">
      <c r="A275" s="8" t="s">
        <v>539</v>
      </c>
      <c r="B275" s="8" t="s">
        <v>18</v>
      </c>
      <c r="C275" s="9" t="s">
        <v>28</v>
      </c>
      <c r="D275" s="8" t="s">
        <v>227</v>
      </c>
      <c r="E275" s="8" t="s">
        <v>123</v>
      </c>
      <c r="F275" s="8" t="s">
        <v>228</v>
      </c>
      <c r="G275" s="8" t="s">
        <v>117</v>
      </c>
      <c r="H275" s="8" t="s">
        <v>368</v>
      </c>
      <c r="I275" s="8">
        <v>4009</v>
      </c>
      <c r="J275" s="8">
        <v>8</v>
      </c>
      <c r="K275" s="8">
        <v>53.4</v>
      </c>
      <c r="L275" s="8">
        <f t="shared" si="26"/>
        <v>32.04</v>
      </c>
      <c r="M275" s="14">
        <f t="shared" si="27"/>
        <v>93</v>
      </c>
      <c r="N275" s="22"/>
      <c r="O275" s="22"/>
      <c r="P275" s="23"/>
    </row>
    <row r="276" spans="1:16" s="1" customFormat="1" ht="19.5" customHeight="1" hidden="1">
      <c r="A276" s="8" t="s">
        <v>540</v>
      </c>
      <c r="B276" s="8" t="s">
        <v>18</v>
      </c>
      <c r="C276" s="9" t="s">
        <v>137</v>
      </c>
      <c r="D276" s="8" t="s">
        <v>227</v>
      </c>
      <c r="E276" s="8" t="s">
        <v>123</v>
      </c>
      <c r="F276" s="8" t="s">
        <v>228</v>
      </c>
      <c r="G276" s="8" t="s">
        <v>117</v>
      </c>
      <c r="H276" s="8" t="s">
        <v>368</v>
      </c>
      <c r="I276" s="8">
        <v>4009</v>
      </c>
      <c r="J276" s="8">
        <v>8</v>
      </c>
      <c r="K276" s="8">
        <v>53.4</v>
      </c>
      <c r="L276" s="8">
        <f t="shared" si="26"/>
        <v>32.04</v>
      </c>
      <c r="M276" s="14">
        <f t="shared" si="27"/>
        <v>93</v>
      </c>
      <c r="N276" s="22"/>
      <c r="O276" s="22"/>
      <c r="P276" s="23"/>
    </row>
    <row r="277" spans="1:16" s="1" customFormat="1" ht="19.5" customHeight="1" hidden="1">
      <c r="A277" s="8" t="s">
        <v>541</v>
      </c>
      <c r="B277" s="8" t="s">
        <v>18</v>
      </c>
      <c r="C277" s="9" t="s">
        <v>269</v>
      </c>
      <c r="D277" s="8" t="s">
        <v>246</v>
      </c>
      <c r="E277" s="8" t="s">
        <v>123</v>
      </c>
      <c r="F277" s="8" t="s">
        <v>228</v>
      </c>
      <c r="G277" s="8" t="s">
        <v>117</v>
      </c>
      <c r="H277" s="8" t="s">
        <v>368</v>
      </c>
      <c r="I277" s="8">
        <v>4009</v>
      </c>
      <c r="J277" s="8">
        <v>8</v>
      </c>
      <c r="K277" s="8">
        <v>53.4</v>
      </c>
      <c r="L277" s="8">
        <f t="shared" si="26"/>
        <v>32.04</v>
      </c>
      <c r="M277" s="14">
        <f t="shared" si="27"/>
        <v>93</v>
      </c>
      <c r="N277" s="22"/>
      <c r="O277" s="22"/>
      <c r="P277" s="23"/>
    </row>
    <row r="278" spans="1:16" s="1" customFormat="1" ht="19.5" customHeight="1" hidden="1">
      <c r="A278" s="8" t="s">
        <v>542</v>
      </c>
      <c r="B278" s="8" t="s">
        <v>18</v>
      </c>
      <c r="C278" s="9" t="s">
        <v>543</v>
      </c>
      <c r="D278" s="16" t="s">
        <v>231</v>
      </c>
      <c r="E278" s="8" t="s">
        <v>123</v>
      </c>
      <c r="F278" s="8" t="s">
        <v>228</v>
      </c>
      <c r="G278" s="8" t="s">
        <v>117</v>
      </c>
      <c r="H278" s="8" t="s">
        <v>368</v>
      </c>
      <c r="I278" s="8">
        <v>4009</v>
      </c>
      <c r="J278" s="8">
        <v>8</v>
      </c>
      <c r="K278" s="8">
        <v>53.1</v>
      </c>
      <c r="L278" s="8">
        <f aca="true" t="shared" si="28" ref="L278:L309">K278*0.6</f>
        <v>31.86</v>
      </c>
      <c r="M278" s="14">
        <f aca="true" t="shared" si="29" ref="M278:M309">RANK(L278,L$182:L$338)</f>
        <v>97</v>
      </c>
      <c r="N278" s="22"/>
      <c r="O278" s="22"/>
      <c r="P278" s="23"/>
    </row>
    <row r="279" spans="1:16" s="1" customFormat="1" ht="19.5" customHeight="1" hidden="1">
      <c r="A279" s="8" t="s">
        <v>544</v>
      </c>
      <c r="B279" s="8" t="s">
        <v>18</v>
      </c>
      <c r="C279" s="9" t="s">
        <v>33</v>
      </c>
      <c r="D279" s="8" t="s">
        <v>246</v>
      </c>
      <c r="E279" s="8" t="s">
        <v>123</v>
      </c>
      <c r="F279" s="8" t="s">
        <v>228</v>
      </c>
      <c r="G279" s="8" t="s">
        <v>117</v>
      </c>
      <c r="H279" s="8" t="s">
        <v>368</v>
      </c>
      <c r="I279" s="8">
        <v>4009</v>
      </c>
      <c r="J279" s="8">
        <v>8</v>
      </c>
      <c r="K279" s="8">
        <v>53</v>
      </c>
      <c r="L279" s="8">
        <f t="shared" si="28"/>
        <v>31.799999999999997</v>
      </c>
      <c r="M279" s="14">
        <f t="shared" si="29"/>
        <v>98</v>
      </c>
      <c r="N279" s="22"/>
      <c r="O279" s="22"/>
      <c r="P279" s="23"/>
    </row>
    <row r="280" spans="1:16" s="1" customFormat="1" ht="19.5" customHeight="1" hidden="1">
      <c r="A280" s="8" t="s">
        <v>545</v>
      </c>
      <c r="B280" s="8" t="s">
        <v>18</v>
      </c>
      <c r="C280" s="9" t="s">
        <v>67</v>
      </c>
      <c r="D280" s="8" t="s">
        <v>231</v>
      </c>
      <c r="E280" s="8" t="s">
        <v>123</v>
      </c>
      <c r="F280" s="8" t="s">
        <v>228</v>
      </c>
      <c r="G280" s="8" t="s">
        <v>117</v>
      </c>
      <c r="H280" s="8" t="s">
        <v>368</v>
      </c>
      <c r="I280" s="8">
        <v>4009</v>
      </c>
      <c r="J280" s="8">
        <v>8</v>
      </c>
      <c r="K280" s="8">
        <v>52.9</v>
      </c>
      <c r="L280" s="8">
        <f t="shared" si="28"/>
        <v>31.74</v>
      </c>
      <c r="M280" s="14">
        <f t="shared" si="29"/>
        <v>99</v>
      </c>
      <c r="N280" s="22"/>
      <c r="O280" s="22"/>
      <c r="P280" s="23"/>
    </row>
    <row r="281" spans="1:16" s="1" customFormat="1" ht="19.5" customHeight="1" hidden="1">
      <c r="A281" s="8" t="s">
        <v>546</v>
      </c>
      <c r="B281" s="8" t="s">
        <v>18</v>
      </c>
      <c r="C281" s="9" t="s">
        <v>36</v>
      </c>
      <c r="D281" s="16" t="s">
        <v>227</v>
      </c>
      <c r="E281" s="8" t="s">
        <v>123</v>
      </c>
      <c r="F281" s="8" t="s">
        <v>228</v>
      </c>
      <c r="G281" s="8" t="s">
        <v>117</v>
      </c>
      <c r="H281" s="8" t="s">
        <v>368</v>
      </c>
      <c r="I281" s="8">
        <v>4009</v>
      </c>
      <c r="J281" s="8">
        <v>8</v>
      </c>
      <c r="K281" s="8">
        <v>52.8</v>
      </c>
      <c r="L281" s="8">
        <f t="shared" si="28"/>
        <v>31.679999999999996</v>
      </c>
      <c r="M281" s="14">
        <f t="shared" si="29"/>
        <v>100</v>
      </c>
      <c r="N281" s="22"/>
      <c r="O281" s="22"/>
      <c r="P281" s="23"/>
    </row>
    <row r="282" spans="1:16" s="1" customFormat="1" ht="19.5" customHeight="1" hidden="1">
      <c r="A282" s="8" t="s">
        <v>547</v>
      </c>
      <c r="B282" s="8" t="s">
        <v>18</v>
      </c>
      <c r="C282" s="9" t="s">
        <v>527</v>
      </c>
      <c r="D282" s="8" t="s">
        <v>459</v>
      </c>
      <c r="E282" s="8" t="s">
        <v>123</v>
      </c>
      <c r="F282" s="8" t="s">
        <v>228</v>
      </c>
      <c r="G282" s="8" t="s">
        <v>117</v>
      </c>
      <c r="H282" s="8" t="s">
        <v>368</v>
      </c>
      <c r="I282" s="8">
        <v>4009</v>
      </c>
      <c r="J282" s="8">
        <v>8</v>
      </c>
      <c r="K282" s="8">
        <v>52.6</v>
      </c>
      <c r="L282" s="8">
        <f t="shared" si="28"/>
        <v>31.56</v>
      </c>
      <c r="M282" s="14">
        <f t="shared" si="29"/>
        <v>101</v>
      </c>
      <c r="N282" s="22"/>
      <c r="O282" s="22"/>
      <c r="P282" s="23"/>
    </row>
    <row r="283" spans="1:16" s="1" customFormat="1" ht="19.5" customHeight="1" hidden="1">
      <c r="A283" s="8" t="s">
        <v>548</v>
      </c>
      <c r="B283" s="8" t="s">
        <v>18</v>
      </c>
      <c r="C283" s="9" t="s">
        <v>549</v>
      </c>
      <c r="D283" s="8" t="s">
        <v>445</v>
      </c>
      <c r="E283" s="8" t="s">
        <v>123</v>
      </c>
      <c r="F283" s="8" t="s">
        <v>228</v>
      </c>
      <c r="G283" s="8" t="s">
        <v>117</v>
      </c>
      <c r="H283" s="8" t="s">
        <v>368</v>
      </c>
      <c r="I283" s="8">
        <v>4009</v>
      </c>
      <c r="J283" s="8">
        <v>8</v>
      </c>
      <c r="K283" s="8">
        <v>52.6</v>
      </c>
      <c r="L283" s="8">
        <f t="shared" si="28"/>
        <v>31.56</v>
      </c>
      <c r="M283" s="14">
        <f t="shared" si="29"/>
        <v>101</v>
      </c>
      <c r="N283" s="22"/>
      <c r="O283" s="22"/>
      <c r="P283" s="23"/>
    </row>
    <row r="284" spans="1:16" s="1" customFormat="1" ht="19.5" customHeight="1" hidden="1">
      <c r="A284" s="8" t="s">
        <v>550</v>
      </c>
      <c r="B284" s="8" t="s">
        <v>18</v>
      </c>
      <c r="C284" s="9" t="s">
        <v>71</v>
      </c>
      <c r="D284" s="8" t="s">
        <v>227</v>
      </c>
      <c r="E284" s="8" t="s">
        <v>123</v>
      </c>
      <c r="F284" s="8" t="s">
        <v>228</v>
      </c>
      <c r="G284" s="8" t="s">
        <v>117</v>
      </c>
      <c r="H284" s="8" t="s">
        <v>368</v>
      </c>
      <c r="I284" s="8">
        <v>4009</v>
      </c>
      <c r="J284" s="8">
        <v>8</v>
      </c>
      <c r="K284" s="8">
        <v>52.5</v>
      </c>
      <c r="L284" s="8">
        <f t="shared" si="28"/>
        <v>31.5</v>
      </c>
      <c r="M284" s="14">
        <f t="shared" si="29"/>
        <v>103</v>
      </c>
      <c r="N284" s="22"/>
      <c r="O284" s="22"/>
      <c r="P284" s="23"/>
    </row>
    <row r="285" spans="1:16" s="1" customFormat="1" ht="19.5" customHeight="1" hidden="1">
      <c r="A285" s="8" t="s">
        <v>551</v>
      </c>
      <c r="B285" s="8" t="s">
        <v>18</v>
      </c>
      <c r="C285" s="9" t="s">
        <v>464</v>
      </c>
      <c r="D285" s="16" t="s">
        <v>231</v>
      </c>
      <c r="E285" s="8" t="s">
        <v>123</v>
      </c>
      <c r="F285" s="8" t="s">
        <v>228</v>
      </c>
      <c r="G285" s="8" t="s">
        <v>117</v>
      </c>
      <c r="H285" s="8" t="s">
        <v>368</v>
      </c>
      <c r="I285" s="8">
        <v>4009</v>
      </c>
      <c r="J285" s="8">
        <v>8</v>
      </c>
      <c r="K285" s="8">
        <v>52.5</v>
      </c>
      <c r="L285" s="8">
        <f t="shared" si="28"/>
        <v>31.5</v>
      </c>
      <c r="M285" s="14">
        <f t="shared" si="29"/>
        <v>103</v>
      </c>
      <c r="N285" s="22"/>
      <c r="O285" s="22"/>
      <c r="P285" s="23"/>
    </row>
    <row r="286" spans="1:16" s="1" customFormat="1" ht="19.5" customHeight="1" hidden="1">
      <c r="A286" s="8" t="s">
        <v>552</v>
      </c>
      <c r="B286" s="8" t="s">
        <v>18</v>
      </c>
      <c r="C286" s="9" t="s">
        <v>549</v>
      </c>
      <c r="D286" s="8" t="s">
        <v>227</v>
      </c>
      <c r="E286" s="8" t="s">
        <v>123</v>
      </c>
      <c r="F286" s="8" t="s">
        <v>228</v>
      </c>
      <c r="G286" s="8" t="s">
        <v>117</v>
      </c>
      <c r="H286" s="8" t="s">
        <v>368</v>
      </c>
      <c r="I286" s="8">
        <v>4009</v>
      </c>
      <c r="J286" s="8">
        <v>8</v>
      </c>
      <c r="K286" s="8">
        <v>52.3</v>
      </c>
      <c r="L286" s="8">
        <f t="shared" si="28"/>
        <v>31.379999999999995</v>
      </c>
      <c r="M286" s="14">
        <f t="shared" si="29"/>
        <v>105</v>
      </c>
      <c r="N286" s="22"/>
      <c r="O286" s="22"/>
      <c r="P286" s="23"/>
    </row>
    <row r="287" spans="1:16" s="1" customFormat="1" ht="19.5" customHeight="1" hidden="1">
      <c r="A287" s="8" t="s">
        <v>553</v>
      </c>
      <c r="B287" s="8" t="s">
        <v>18</v>
      </c>
      <c r="C287" s="9" t="s">
        <v>108</v>
      </c>
      <c r="D287" s="16" t="s">
        <v>227</v>
      </c>
      <c r="E287" s="8" t="s">
        <v>123</v>
      </c>
      <c r="F287" s="8" t="s">
        <v>228</v>
      </c>
      <c r="G287" s="8" t="s">
        <v>117</v>
      </c>
      <c r="H287" s="8" t="s">
        <v>368</v>
      </c>
      <c r="I287" s="8">
        <v>4009</v>
      </c>
      <c r="J287" s="8">
        <v>8</v>
      </c>
      <c r="K287" s="8">
        <v>52.2</v>
      </c>
      <c r="L287" s="8">
        <f t="shared" si="28"/>
        <v>31.32</v>
      </c>
      <c r="M287" s="14">
        <f t="shared" si="29"/>
        <v>106</v>
      </c>
      <c r="N287" s="22"/>
      <c r="O287" s="22"/>
      <c r="P287" s="23"/>
    </row>
    <row r="288" spans="1:16" s="1" customFormat="1" ht="19.5" customHeight="1" hidden="1">
      <c r="A288" s="8" t="s">
        <v>554</v>
      </c>
      <c r="B288" s="8" t="s">
        <v>18</v>
      </c>
      <c r="C288" s="9" t="s">
        <v>46</v>
      </c>
      <c r="D288" s="8" t="s">
        <v>306</v>
      </c>
      <c r="E288" s="8" t="s">
        <v>123</v>
      </c>
      <c r="F288" s="8" t="s">
        <v>228</v>
      </c>
      <c r="G288" s="8" t="s">
        <v>117</v>
      </c>
      <c r="H288" s="8" t="s">
        <v>368</v>
      </c>
      <c r="I288" s="8">
        <v>4009</v>
      </c>
      <c r="J288" s="8">
        <v>8</v>
      </c>
      <c r="K288" s="8">
        <v>52</v>
      </c>
      <c r="L288" s="8">
        <f t="shared" si="28"/>
        <v>31.2</v>
      </c>
      <c r="M288" s="14">
        <f t="shared" si="29"/>
        <v>107</v>
      </c>
      <c r="N288" s="22"/>
      <c r="O288" s="22"/>
      <c r="P288" s="23"/>
    </row>
    <row r="289" spans="1:16" s="1" customFormat="1" ht="19.5" customHeight="1" hidden="1">
      <c r="A289" s="8" t="s">
        <v>555</v>
      </c>
      <c r="B289" s="8" t="s">
        <v>18</v>
      </c>
      <c r="C289" s="9" t="s">
        <v>508</v>
      </c>
      <c r="D289" s="16" t="s">
        <v>227</v>
      </c>
      <c r="E289" s="8" t="s">
        <v>123</v>
      </c>
      <c r="F289" s="8" t="s">
        <v>228</v>
      </c>
      <c r="G289" s="8" t="s">
        <v>117</v>
      </c>
      <c r="H289" s="8" t="s">
        <v>368</v>
      </c>
      <c r="I289" s="8">
        <v>4009</v>
      </c>
      <c r="J289" s="8">
        <v>8</v>
      </c>
      <c r="K289" s="8">
        <v>51.8</v>
      </c>
      <c r="L289" s="8">
        <f t="shared" si="28"/>
        <v>31.08</v>
      </c>
      <c r="M289" s="14">
        <f t="shared" si="29"/>
        <v>108</v>
      </c>
      <c r="N289" s="22"/>
      <c r="O289" s="22"/>
      <c r="P289" s="23"/>
    </row>
    <row r="290" spans="1:16" s="1" customFormat="1" ht="19.5" customHeight="1" hidden="1">
      <c r="A290" s="8" t="s">
        <v>556</v>
      </c>
      <c r="B290" s="8" t="s">
        <v>18</v>
      </c>
      <c r="C290" s="9" t="s">
        <v>557</v>
      </c>
      <c r="D290" s="8" t="s">
        <v>558</v>
      </c>
      <c r="E290" s="8" t="s">
        <v>123</v>
      </c>
      <c r="F290" s="8" t="s">
        <v>228</v>
      </c>
      <c r="G290" s="8" t="s">
        <v>117</v>
      </c>
      <c r="H290" s="8" t="s">
        <v>368</v>
      </c>
      <c r="I290" s="8">
        <v>4009</v>
      </c>
      <c r="J290" s="8">
        <v>8</v>
      </c>
      <c r="K290" s="8">
        <v>51.8</v>
      </c>
      <c r="L290" s="8">
        <f t="shared" si="28"/>
        <v>31.08</v>
      </c>
      <c r="M290" s="14">
        <f t="shared" si="29"/>
        <v>108</v>
      </c>
      <c r="N290" s="22"/>
      <c r="O290" s="22"/>
      <c r="P290" s="23"/>
    </row>
    <row r="291" spans="1:16" s="1" customFormat="1" ht="19.5" customHeight="1" hidden="1">
      <c r="A291" s="8" t="s">
        <v>559</v>
      </c>
      <c r="B291" s="8" t="s">
        <v>18</v>
      </c>
      <c r="C291" s="9" t="s">
        <v>35</v>
      </c>
      <c r="D291" s="8" t="s">
        <v>227</v>
      </c>
      <c r="E291" s="8" t="s">
        <v>123</v>
      </c>
      <c r="F291" s="8" t="s">
        <v>228</v>
      </c>
      <c r="G291" s="8" t="s">
        <v>117</v>
      </c>
      <c r="H291" s="8" t="s">
        <v>368</v>
      </c>
      <c r="I291" s="8">
        <v>4009</v>
      </c>
      <c r="J291" s="8">
        <v>8</v>
      </c>
      <c r="K291" s="8">
        <v>51.8</v>
      </c>
      <c r="L291" s="8">
        <f t="shared" si="28"/>
        <v>31.08</v>
      </c>
      <c r="M291" s="14">
        <f t="shared" si="29"/>
        <v>108</v>
      </c>
      <c r="N291" s="22"/>
      <c r="O291" s="22"/>
      <c r="P291" s="23"/>
    </row>
    <row r="292" spans="1:16" s="1" customFormat="1" ht="19.5" customHeight="1" hidden="1">
      <c r="A292" s="8" t="s">
        <v>560</v>
      </c>
      <c r="B292" s="8" t="s">
        <v>18</v>
      </c>
      <c r="C292" s="9" t="s">
        <v>498</v>
      </c>
      <c r="D292" s="8" t="s">
        <v>231</v>
      </c>
      <c r="E292" s="8" t="s">
        <v>123</v>
      </c>
      <c r="F292" s="8" t="s">
        <v>228</v>
      </c>
      <c r="G292" s="8" t="s">
        <v>117</v>
      </c>
      <c r="H292" s="8" t="s">
        <v>368</v>
      </c>
      <c r="I292" s="8">
        <v>4009</v>
      </c>
      <c r="J292" s="8">
        <v>8</v>
      </c>
      <c r="K292" s="8">
        <v>51.7</v>
      </c>
      <c r="L292" s="8">
        <f t="shared" si="28"/>
        <v>31.02</v>
      </c>
      <c r="M292" s="14">
        <f t="shared" si="29"/>
        <v>111</v>
      </c>
      <c r="N292" s="22"/>
      <c r="O292" s="22"/>
      <c r="P292" s="23"/>
    </row>
    <row r="293" spans="1:16" s="1" customFormat="1" ht="19.5" customHeight="1" hidden="1">
      <c r="A293" s="8" t="s">
        <v>561</v>
      </c>
      <c r="B293" s="8" t="s">
        <v>18</v>
      </c>
      <c r="C293" s="9" t="s">
        <v>440</v>
      </c>
      <c r="D293" s="8" t="s">
        <v>227</v>
      </c>
      <c r="E293" s="8" t="s">
        <v>123</v>
      </c>
      <c r="F293" s="8" t="s">
        <v>228</v>
      </c>
      <c r="G293" s="8" t="s">
        <v>117</v>
      </c>
      <c r="H293" s="8" t="s">
        <v>368</v>
      </c>
      <c r="I293" s="8">
        <v>4009</v>
      </c>
      <c r="J293" s="8">
        <v>8</v>
      </c>
      <c r="K293" s="8">
        <v>51.4</v>
      </c>
      <c r="L293" s="8">
        <f t="shared" si="28"/>
        <v>30.839999999999996</v>
      </c>
      <c r="M293" s="14">
        <f t="shared" si="29"/>
        <v>112</v>
      </c>
      <c r="N293" s="22"/>
      <c r="O293" s="22"/>
      <c r="P293" s="23"/>
    </row>
    <row r="294" spans="1:16" s="1" customFormat="1" ht="19.5" customHeight="1" hidden="1">
      <c r="A294" s="8" t="s">
        <v>562</v>
      </c>
      <c r="B294" s="8" t="s">
        <v>18</v>
      </c>
      <c r="C294" s="9" t="s">
        <v>217</v>
      </c>
      <c r="D294" s="8" t="s">
        <v>227</v>
      </c>
      <c r="E294" s="8" t="s">
        <v>123</v>
      </c>
      <c r="F294" s="8" t="s">
        <v>228</v>
      </c>
      <c r="G294" s="8" t="s">
        <v>117</v>
      </c>
      <c r="H294" s="8" t="s">
        <v>368</v>
      </c>
      <c r="I294" s="8">
        <v>4009</v>
      </c>
      <c r="J294" s="8">
        <v>8</v>
      </c>
      <c r="K294" s="8">
        <v>51.4</v>
      </c>
      <c r="L294" s="8">
        <f t="shared" si="28"/>
        <v>30.839999999999996</v>
      </c>
      <c r="M294" s="14">
        <f t="shared" si="29"/>
        <v>112</v>
      </c>
      <c r="N294" s="22"/>
      <c r="O294" s="22"/>
      <c r="P294" s="23"/>
    </row>
    <row r="295" spans="1:16" s="1" customFormat="1" ht="19.5" customHeight="1" hidden="1">
      <c r="A295" s="8" t="s">
        <v>563</v>
      </c>
      <c r="B295" s="8" t="s">
        <v>18</v>
      </c>
      <c r="C295" s="9" t="s">
        <v>202</v>
      </c>
      <c r="D295" s="8" t="s">
        <v>227</v>
      </c>
      <c r="E295" s="8" t="s">
        <v>123</v>
      </c>
      <c r="F295" s="8" t="s">
        <v>228</v>
      </c>
      <c r="G295" s="8" t="s">
        <v>117</v>
      </c>
      <c r="H295" s="8" t="s">
        <v>368</v>
      </c>
      <c r="I295" s="8">
        <v>4009</v>
      </c>
      <c r="J295" s="8">
        <v>8</v>
      </c>
      <c r="K295" s="8">
        <v>51.3</v>
      </c>
      <c r="L295" s="8">
        <f t="shared" si="28"/>
        <v>30.779999999999998</v>
      </c>
      <c r="M295" s="14">
        <f t="shared" si="29"/>
        <v>114</v>
      </c>
      <c r="N295" s="22"/>
      <c r="O295" s="22"/>
      <c r="P295" s="23"/>
    </row>
    <row r="296" spans="1:16" s="1" customFormat="1" ht="19.5" customHeight="1" hidden="1">
      <c r="A296" s="8" t="s">
        <v>564</v>
      </c>
      <c r="B296" s="8" t="s">
        <v>18</v>
      </c>
      <c r="C296" s="9" t="s">
        <v>251</v>
      </c>
      <c r="D296" s="8" t="s">
        <v>231</v>
      </c>
      <c r="E296" s="8" t="s">
        <v>123</v>
      </c>
      <c r="F296" s="8" t="s">
        <v>228</v>
      </c>
      <c r="G296" s="8" t="s">
        <v>117</v>
      </c>
      <c r="H296" s="8" t="s">
        <v>368</v>
      </c>
      <c r="I296" s="8">
        <v>4009</v>
      </c>
      <c r="J296" s="8">
        <v>8</v>
      </c>
      <c r="K296" s="8">
        <v>51.3</v>
      </c>
      <c r="L296" s="8">
        <f t="shared" si="28"/>
        <v>30.779999999999998</v>
      </c>
      <c r="M296" s="14">
        <f t="shared" si="29"/>
        <v>114</v>
      </c>
      <c r="N296" s="22"/>
      <c r="O296" s="22"/>
      <c r="P296" s="23"/>
    </row>
    <row r="297" spans="1:16" s="1" customFormat="1" ht="19.5" customHeight="1" hidden="1">
      <c r="A297" s="8" t="s">
        <v>565</v>
      </c>
      <c r="B297" s="8" t="s">
        <v>18</v>
      </c>
      <c r="C297" s="9" t="s">
        <v>183</v>
      </c>
      <c r="D297" s="8" t="s">
        <v>231</v>
      </c>
      <c r="E297" s="8" t="s">
        <v>123</v>
      </c>
      <c r="F297" s="8" t="s">
        <v>228</v>
      </c>
      <c r="G297" s="8" t="s">
        <v>117</v>
      </c>
      <c r="H297" s="8" t="s">
        <v>368</v>
      </c>
      <c r="I297" s="8">
        <v>4009</v>
      </c>
      <c r="J297" s="8">
        <v>8</v>
      </c>
      <c r="K297" s="8">
        <v>50.9</v>
      </c>
      <c r="L297" s="8">
        <f t="shared" si="28"/>
        <v>30.54</v>
      </c>
      <c r="M297" s="14">
        <f t="shared" si="29"/>
        <v>116</v>
      </c>
      <c r="N297" s="22"/>
      <c r="O297" s="22"/>
      <c r="P297" s="23"/>
    </row>
    <row r="298" spans="1:16" s="1" customFormat="1" ht="19.5" customHeight="1" hidden="1">
      <c r="A298" s="8" t="s">
        <v>566</v>
      </c>
      <c r="B298" s="8" t="s">
        <v>18</v>
      </c>
      <c r="C298" s="9">
        <v>1995.03</v>
      </c>
      <c r="D298" s="16" t="s">
        <v>227</v>
      </c>
      <c r="E298" s="8" t="s">
        <v>123</v>
      </c>
      <c r="F298" s="8" t="s">
        <v>228</v>
      </c>
      <c r="G298" s="8" t="s">
        <v>117</v>
      </c>
      <c r="H298" s="8" t="s">
        <v>368</v>
      </c>
      <c r="I298" s="8">
        <v>4009</v>
      </c>
      <c r="J298" s="8">
        <v>8</v>
      </c>
      <c r="K298" s="8">
        <v>50.9</v>
      </c>
      <c r="L298" s="8">
        <f t="shared" si="28"/>
        <v>30.54</v>
      </c>
      <c r="M298" s="14">
        <f t="shared" si="29"/>
        <v>116</v>
      </c>
      <c r="N298" s="22"/>
      <c r="O298" s="22"/>
      <c r="P298" s="23"/>
    </row>
    <row r="299" spans="1:16" s="1" customFormat="1" ht="19.5" customHeight="1" hidden="1">
      <c r="A299" s="8" t="s">
        <v>567</v>
      </c>
      <c r="B299" s="8" t="s">
        <v>18</v>
      </c>
      <c r="C299" s="9" t="s">
        <v>161</v>
      </c>
      <c r="D299" s="8" t="s">
        <v>227</v>
      </c>
      <c r="E299" s="8" t="s">
        <v>123</v>
      </c>
      <c r="F299" s="8" t="s">
        <v>228</v>
      </c>
      <c r="G299" s="8" t="s">
        <v>117</v>
      </c>
      <c r="H299" s="8" t="s">
        <v>368</v>
      </c>
      <c r="I299" s="8">
        <v>4009</v>
      </c>
      <c r="J299" s="8">
        <v>8</v>
      </c>
      <c r="K299" s="8">
        <v>50.8</v>
      </c>
      <c r="L299" s="8">
        <f t="shared" si="28"/>
        <v>30.479999999999997</v>
      </c>
      <c r="M299" s="14">
        <f t="shared" si="29"/>
        <v>118</v>
      </c>
      <c r="N299" s="22"/>
      <c r="O299" s="22"/>
      <c r="P299" s="23"/>
    </row>
    <row r="300" spans="1:16" s="1" customFormat="1" ht="19.5" customHeight="1" hidden="1">
      <c r="A300" s="8" t="s">
        <v>568</v>
      </c>
      <c r="B300" s="8" t="s">
        <v>18</v>
      </c>
      <c r="C300" s="9" t="s">
        <v>302</v>
      </c>
      <c r="D300" s="8" t="s">
        <v>231</v>
      </c>
      <c r="E300" s="8" t="s">
        <v>123</v>
      </c>
      <c r="F300" s="8" t="s">
        <v>228</v>
      </c>
      <c r="G300" s="8" t="s">
        <v>117</v>
      </c>
      <c r="H300" s="8" t="s">
        <v>368</v>
      </c>
      <c r="I300" s="8">
        <v>4009</v>
      </c>
      <c r="J300" s="8">
        <v>8</v>
      </c>
      <c r="K300" s="8">
        <v>50.7</v>
      </c>
      <c r="L300" s="8">
        <f t="shared" si="28"/>
        <v>30.42</v>
      </c>
      <c r="M300" s="14">
        <f t="shared" si="29"/>
        <v>119</v>
      </c>
      <c r="N300" s="22"/>
      <c r="O300" s="22"/>
      <c r="P300" s="23"/>
    </row>
    <row r="301" spans="1:16" s="1" customFormat="1" ht="19.5" customHeight="1" hidden="1">
      <c r="A301" s="8" t="s">
        <v>569</v>
      </c>
      <c r="B301" s="8" t="s">
        <v>18</v>
      </c>
      <c r="C301" s="9" t="s">
        <v>148</v>
      </c>
      <c r="D301" s="16" t="s">
        <v>227</v>
      </c>
      <c r="E301" s="8" t="s">
        <v>123</v>
      </c>
      <c r="F301" s="8" t="s">
        <v>228</v>
      </c>
      <c r="G301" s="8" t="s">
        <v>117</v>
      </c>
      <c r="H301" s="8" t="s">
        <v>368</v>
      </c>
      <c r="I301" s="8">
        <v>4009</v>
      </c>
      <c r="J301" s="8">
        <v>8</v>
      </c>
      <c r="K301" s="8">
        <v>50.6</v>
      </c>
      <c r="L301" s="8">
        <f t="shared" si="28"/>
        <v>30.36</v>
      </c>
      <c r="M301" s="14">
        <f t="shared" si="29"/>
        <v>120</v>
      </c>
      <c r="N301" s="22"/>
      <c r="O301" s="22"/>
      <c r="P301" s="23"/>
    </row>
    <row r="302" spans="1:16" s="1" customFormat="1" ht="19.5" customHeight="1" hidden="1">
      <c r="A302" s="8" t="s">
        <v>570</v>
      </c>
      <c r="B302" s="8" t="s">
        <v>18</v>
      </c>
      <c r="C302" s="9" t="s">
        <v>571</v>
      </c>
      <c r="D302" s="8" t="s">
        <v>448</v>
      </c>
      <c r="E302" s="8" t="s">
        <v>123</v>
      </c>
      <c r="F302" s="8" t="s">
        <v>228</v>
      </c>
      <c r="G302" s="8" t="s">
        <v>117</v>
      </c>
      <c r="H302" s="8" t="s">
        <v>368</v>
      </c>
      <c r="I302" s="8">
        <v>4009</v>
      </c>
      <c r="J302" s="8">
        <v>8</v>
      </c>
      <c r="K302" s="8">
        <v>50.5</v>
      </c>
      <c r="L302" s="8">
        <f t="shared" si="28"/>
        <v>30.299999999999997</v>
      </c>
      <c r="M302" s="14">
        <f t="shared" si="29"/>
        <v>121</v>
      </c>
      <c r="N302" s="22"/>
      <c r="O302" s="22"/>
      <c r="P302" s="23"/>
    </row>
    <row r="303" spans="1:16" s="1" customFormat="1" ht="19.5" customHeight="1" hidden="1">
      <c r="A303" s="8" t="s">
        <v>572</v>
      </c>
      <c r="B303" s="8" t="s">
        <v>18</v>
      </c>
      <c r="C303" s="9" t="s">
        <v>251</v>
      </c>
      <c r="D303" s="8" t="s">
        <v>231</v>
      </c>
      <c r="E303" s="8" t="s">
        <v>123</v>
      </c>
      <c r="F303" s="8" t="s">
        <v>228</v>
      </c>
      <c r="G303" s="8" t="s">
        <v>117</v>
      </c>
      <c r="H303" s="8" t="s">
        <v>368</v>
      </c>
      <c r="I303" s="8">
        <v>4009</v>
      </c>
      <c r="J303" s="8">
        <v>8</v>
      </c>
      <c r="K303" s="8">
        <v>50.2</v>
      </c>
      <c r="L303" s="8">
        <f t="shared" si="28"/>
        <v>30.12</v>
      </c>
      <c r="M303" s="14">
        <f t="shared" si="29"/>
        <v>122</v>
      </c>
      <c r="N303" s="22"/>
      <c r="O303" s="22"/>
      <c r="P303" s="23"/>
    </row>
    <row r="304" spans="1:16" s="1" customFormat="1" ht="19.5" customHeight="1" hidden="1">
      <c r="A304" s="8" t="s">
        <v>573</v>
      </c>
      <c r="B304" s="8" t="s">
        <v>18</v>
      </c>
      <c r="C304" s="9" t="s">
        <v>148</v>
      </c>
      <c r="D304" s="8" t="s">
        <v>227</v>
      </c>
      <c r="E304" s="8" t="s">
        <v>123</v>
      </c>
      <c r="F304" s="8" t="s">
        <v>228</v>
      </c>
      <c r="G304" s="8" t="s">
        <v>117</v>
      </c>
      <c r="H304" s="8" t="s">
        <v>368</v>
      </c>
      <c r="I304" s="8">
        <v>4009</v>
      </c>
      <c r="J304" s="8">
        <v>8</v>
      </c>
      <c r="K304" s="8">
        <v>50.2</v>
      </c>
      <c r="L304" s="8">
        <f t="shared" si="28"/>
        <v>30.12</v>
      </c>
      <c r="M304" s="14">
        <f t="shared" si="29"/>
        <v>122</v>
      </c>
      <c r="N304" s="22"/>
      <c r="O304" s="22"/>
      <c r="P304" s="23"/>
    </row>
    <row r="305" spans="1:16" s="1" customFormat="1" ht="19.5" customHeight="1" hidden="1">
      <c r="A305" s="8" t="s">
        <v>574</v>
      </c>
      <c r="B305" s="8" t="s">
        <v>18</v>
      </c>
      <c r="C305" s="9" t="s">
        <v>251</v>
      </c>
      <c r="D305" s="16" t="s">
        <v>227</v>
      </c>
      <c r="E305" s="8" t="s">
        <v>123</v>
      </c>
      <c r="F305" s="8" t="s">
        <v>228</v>
      </c>
      <c r="G305" s="8" t="s">
        <v>117</v>
      </c>
      <c r="H305" s="8" t="s">
        <v>368</v>
      </c>
      <c r="I305" s="8">
        <v>4009</v>
      </c>
      <c r="J305" s="8">
        <v>8</v>
      </c>
      <c r="K305" s="8">
        <v>50.2</v>
      </c>
      <c r="L305" s="8">
        <f t="shared" si="28"/>
        <v>30.12</v>
      </c>
      <c r="M305" s="14">
        <f t="shared" si="29"/>
        <v>122</v>
      </c>
      <c r="N305" s="22"/>
      <c r="O305" s="22"/>
      <c r="P305" s="23"/>
    </row>
    <row r="306" spans="1:16" s="1" customFormat="1" ht="19.5" customHeight="1" hidden="1">
      <c r="A306" s="8" t="s">
        <v>575</v>
      </c>
      <c r="B306" s="8" t="s">
        <v>18</v>
      </c>
      <c r="C306" s="9" t="s">
        <v>549</v>
      </c>
      <c r="D306" s="8" t="s">
        <v>227</v>
      </c>
      <c r="E306" s="8" t="s">
        <v>123</v>
      </c>
      <c r="F306" s="8" t="s">
        <v>228</v>
      </c>
      <c r="G306" s="8" t="s">
        <v>117</v>
      </c>
      <c r="H306" s="8" t="s">
        <v>368</v>
      </c>
      <c r="I306" s="8">
        <v>4009</v>
      </c>
      <c r="J306" s="8">
        <v>8</v>
      </c>
      <c r="K306" s="8">
        <v>50.1</v>
      </c>
      <c r="L306" s="8">
        <f t="shared" si="28"/>
        <v>30.06</v>
      </c>
      <c r="M306" s="14">
        <f t="shared" si="29"/>
        <v>125</v>
      </c>
      <c r="N306" s="22"/>
      <c r="O306" s="22"/>
      <c r="P306" s="23"/>
    </row>
    <row r="307" spans="1:16" s="1" customFormat="1" ht="19.5" customHeight="1" hidden="1">
      <c r="A307" s="8" t="s">
        <v>576</v>
      </c>
      <c r="B307" s="8" t="s">
        <v>18</v>
      </c>
      <c r="C307" s="9" t="s">
        <v>498</v>
      </c>
      <c r="D307" s="8" t="s">
        <v>227</v>
      </c>
      <c r="E307" s="8" t="s">
        <v>123</v>
      </c>
      <c r="F307" s="8" t="s">
        <v>228</v>
      </c>
      <c r="G307" s="8" t="s">
        <v>117</v>
      </c>
      <c r="H307" s="8" t="s">
        <v>368</v>
      </c>
      <c r="I307" s="8">
        <v>4009</v>
      </c>
      <c r="J307" s="8">
        <v>8</v>
      </c>
      <c r="K307" s="8">
        <v>50</v>
      </c>
      <c r="L307" s="8">
        <f t="shared" si="28"/>
        <v>30</v>
      </c>
      <c r="M307" s="14">
        <f t="shared" si="29"/>
        <v>126</v>
      </c>
      <c r="N307" s="22"/>
      <c r="O307" s="22"/>
      <c r="P307" s="23"/>
    </row>
    <row r="308" spans="1:16" s="1" customFormat="1" ht="19.5" customHeight="1" hidden="1">
      <c r="A308" s="8" t="s">
        <v>577</v>
      </c>
      <c r="B308" s="8" t="s">
        <v>18</v>
      </c>
      <c r="C308" s="9" t="s">
        <v>114</v>
      </c>
      <c r="D308" s="8" t="s">
        <v>227</v>
      </c>
      <c r="E308" s="8" t="s">
        <v>123</v>
      </c>
      <c r="F308" s="8" t="s">
        <v>228</v>
      </c>
      <c r="G308" s="8" t="s">
        <v>117</v>
      </c>
      <c r="H308" s="8" t="s">
        <v>368</v>
      </c>
      <c r="I308" s="8">
        <v>4009</v>
      </c>
      <c r="J308" s="8">
        <v>8</v>
      </c>
      <c r="K308" s="8">
        <v>49.8</v>
      </c>
      <c r="L308" s="8">
        <f t="shared" si="28"/>
        <v>29.879999999999995</v>
      </c>
      <c r="M308" s="14">
        <f t="shared" si="29"/>
        <v>127</v>
      </c>
      <c r="N308" s="22"/>
      <c r="O308" s="22"/>
      <c r="P308" s="23"/>
    </row>
    <row r="309" spans="1:16" s="1" customFormat="1" ht="19.5" customHeight="1" hidden="1">
      <c r="A309" s="8" t="s">
        <v>578</v>
      </c>
      <c r="B309" s="8" t="s">
        <v>18</v>
      </c>
      <c r="C309" s="9" t="s">
        <v>310</v>
      </c>
      <c r="D309" s="8" t="s">
        <v>227</v>
      </c>
      <c r="E309" s="8" t="s">
        <v>123</v>
      </c>
      <c r="F309" s="8" t="s">
        <v>228</v>
      </c>
      <c r="G309" s="8" t="s">
        <v>117</v>
      </c>
      <c r="H309" s="8" t="s">
        <v>368</v>
      </c>
      <c r="I309" s="8">
        <v>4009</v>
      </c>
      <c r="J309" s="8">
        <v>8</v>
      </c>
      <c r="K309" s="8">
        <v>49.7</v>
      </c>
      <c r="L309" s="8">
        <f t="shared" si="28"/>
        <v>29.82</v>
      </c>
      <c r="M309" s="14">
        <f t="shared" si="29"/>
        <v>128</v>
      </c>
      <c r="N309" s="22"/>
      <c r="O309" s="22"/>
      <c r="P309" s="23"/>
    </row>
    <row r="310" spans="1:16" s="1" customFormat="1" ht="19.5" customHeight="1" hidden="1">
      <c r="A310" s="8" t="s">
        <v>579</v>
      </c>
      <c r="B310" s="8" t="s">
        <v>18</v>
      </c>
      <c r="C310" s="9" t="s">
        <v>237</v>
      </c>
      <c r="D310" s="8" t="s">
        <v>227</v>
      </c>
      <c r="E310" s="8" t="s">
        <v>123</v>
      </c>
      <c r="F310" s="8" t="s">
        <v>228</v>
      </c>
      <c r="G310" s="8" t="s">
        <v>117</v>
      </c>
      <c r="H310" s="8" t="s">
        <v>368</v>
      </c>
      <c r="I310" s="8">
        <v>4009</v>
      </c>
      <c r="J310" s="8">
        <v>8</v>
      </c>
      <c r="K310" s="8">
        <v>49.1</v>
      </c>
      <c r="L310" s="8">
        <f aca="true" t="shared" si="30" ref="L310:L338">K310*0.6</f>
        <v>29.46</v>
      </c>
      <c r="M310" s="14">
        <f aca="true" t="shared" si="31" ref="M310:M337">RANK(L310,L$182:L$338)</f>
        <v>129</v>
      </c>
      <c r="N310" s="22"/>
      <c r="O310" s="22"/>
      <c r="P310" s="23"/>
    </row>
    <row r="311" spans="1:16" s="1" customFormat="1" ht="19.5" customHeight="1" hidden="1">
      <c r="A311" s="8" t="s">
        <v>580</v>
      </c>
      <c r="B311" s="8" t="s">
        <v>18</v>
      </c>
      <c r="C311" s="9" t="s">
        <v>329</v>
      </c>
      <c r="D311" s="8" t="s">
        <v>231</v>
      </c>
      <c r="E311" s="8" t="s">
        <v>123</v>
      </c>
      <c r="F311" s="8" t="s">
        <v>228</v>
      </c>
      <c r="G311" s="8" t="s">
        <v>117</v>
      </c>
      <c r="H311" s="8" t="s">
        <v>368</v>
      </c>
      <c r="I311" s="8">
        <v>4009</v>
      </c>
      <c r="J311" s="8">
        <v>8</v>
      </c>
      <c r="K311" s="8">
        <v>49</v>
      </c>
      <c r="L311" s="8">
        <f t="shared" si="30"/>
        <v>29.4</v>
      </c>
      <c r="M311" s="14">
        <f t="shared" si="31"/>
        <v>130</v>
      </c>
      <c r="N311" s="22"/>
      <c r="O311" s="22"/>
      <c r="P311" s="23"/>
    </row>
    <row r="312" spans="1:16" s="1" customFormat="1" ht="19.5" customHeight="1" hidden="1">
      <c r="A312" s="8" t="s">
        <v>581</v>
      </c>
      <c r="B312" s="8" t="s">
        <v>18</v>
      </c>
      <c r="C312" s="9" t="s">
        <v>464</v>
      </c>
      <c r="D312" s="8" t="s">
        <v>231</v>
      </c>
      <c r="E312" s="8" t="s">
        <v>123</v>
      </c>
      <c r="F312" s="8" t="s">
        <v>228</v>
      </c>
      <c r="G312" s="8" t="s">
        <v>117</v>
      </c>
      <c r="H312" s="8" t="s">
        <v>368</v>
      </c>
      <c r="I312" s="8">
        <v>4009</v>
      </c>
      <c r="J312" s="8">
        <v>8</v>
      </c>
      <c r="K312" s="8">
        <v>49</v>
      </c>
      <c r="L312" s="8">
        <f t="shared" si="30"/>
        <v>29.4</v>
      </c>
      <c r="M312" s="14">
        <f t="shared" si="31"/>
        <v>130</v>
      </c>
      <c r="N312" s="22"/>
      <c r="O312" s="22"/>
      <c r="P312" s="23"/>
    </row>
    <row r="313" spans="1:16" s="1" customFormat="1" ht="19.5" customHeight="1" hidden="1">
      <c r="A313" s="8" t="s">
        <v>582</v>
      </c>
      <c r="B313" s="8" t="s">
        <v>18</v>
      </c>
      <c r="C313" s="9" t="s">
        <v>324</v>
      </c>
      <c r="D313" s="16" t="s">
        <v>227</v>
      </c>
      <c r="E313" s="8" t="s">
        <v>123</v>
      </c>
      <c r="F313" s="8" t="s">
        <v>228</v>
      </c>
      <c r="G313" s="8" t="s">
        <v>117</v>
      </c>
      <c r="H313" s="8" t="s">
        <v>368</v>
      </c>
      <c r="I313" s="8">
        <v>4009</v>
      </c>
      <c r="J313" s="8">
        <v>8</v>
      </c>
      <c r="K313" s="8">
        <v>48.9</v>
      </c>
      <c r="L313" s="8">
        <f t="shared" si="30"/>
        <v>29.339999999999996</v>
      </c>
      <c r="M313" s="14">
        <f t="shared" si="31"/>
        <v>132</v>
      </c>
      <c r="N313" s="22"/>
      <c r="O313" s="22"/>
      <c r="P313" s="23"/>
    </row>
    <row r="314" spans="1:16" s="1" customFormat="1" ht="19.5" customHeight="1" hidden="1">
      <c r="A314" s="8" t="s">
        <v>583</v>
      </c>
      <c r="B314" s="8" t="s">
        <v>18</v>
      </c>
      <c r="C314" s="9" t="s">
        <v>75</v>
      </c>
      <c r="D314" s="8" t="s">
        <v>227</v>
      </c>
      <c r="E314" s="8" t="s">
        <v>123</v>
      </c>
      <c r="F314" s="8" t="s">
        <v>228</v>
      </c>
      <c r="G314" s="8" t="s">
        <v>117</v>
      </c>
      <c r="H314" s="8" t="s">
        <v>368</v>
      </c>
      <c r="I314" s="8">
        <v>4009</v>
      </c>
      <c r="J314" s="8">
        <v>8</v>
      </c>
      <c r="K314" s="8">
        <v>48.8</v>
      </c>
      <c r="L314" s="8">
        <f t="shared" si="30"/>
        <v>29.279999999999998</v>
      </c>
      <c r="M314" s="14">
        <f t="shared" si="31"/>
        <v>133</v>
      </c>
      <c r="N314" s="22"/>
      <c r="O314" s="22"/>
      <c r="P314" s="23"/>
    </row>
    <row r="315" spans="1:16" s="1" customFormat="1" ht="19.5" customHeight="1" hidden="1">
      <c r="A315" s="8" t="s">
        <v>584</v>
      </c>
      <c r="B315" s="8" t="s">
        <v>18</v>
      </c>
      <c r="C315" s="9" t="s">
        <v>198</v>
      </c>
      <c r="D315" s="8" t="s">
        <v>227</v>
      </c>
      <c r="E315" s="8" t="s">
        <v>123</v>
      </c>
      <c r="F315" s="8" t="s">
        <v>228</v>
      </c>
      <c r="G315" s="8" t="s">
        <v>117</v>
      </c>
      <c r="H315" s="8" t="s">
        <v>368</v>
      </c>
      <c r="I315" s="8">
        <v>4009</v>
      </c>
      <c r="J315" s="8">
        <v>8</v>
      </c>
      <c r="K315" s="8">
        <v>48.7</v>
      </c>
      <c r="L315" s="8">
        <f t="shared" si="30"/>
        <v>29.22</v>
      </c>
      <c r="M315" s="14">
        <f t="shared" si="31"/>
        <v>134</v>
      </c>
      <c r="N315" s="22"/>
      <c r="O315" s="22"/>
      <c r="P315" s="23"/>
    </row>
    <row r="316" spans="1:16" s="1" customFormat="1" ht="19.5" customHeight="1" hidden="1">
      <c r="A316" s="8" t="s">
        <v>585</v>
      </c>
      <c r="B316" s="8" t="s">
        <v>18</v>
      </c>
      <c r="C316" s="9" t="s">
        <v>132</v>
      </c>
      <c r="D316" s="8" t="s">
        <v>227</v>
      </c>
      <c r="E316" s="8" t="s">
        <v>123</v>
      </c>
      <c r="F316" s="8" t="s">
        <v>228</v>
      </c>
      <c r="G316" s="8" t="s">
        <v>117</v>
      </c>
      <c r="H316" s="8" t="s">
        <v>368</v>
      </c>
      <c r="I316" s="8">
        <v>4009</v>
      </c>
      <c r="J316" s="8">
        <v>8</v>
      </c>
      <c r="K316" s="8">
        <v>48.6</v>
      </c>
      <c r="L316" s="8">
        <f t="shared" si="30"/>
        <v>29.16</v>
      </c>
      <c r="M316" s="14">
        <f t="shared" si="31"/>
        <v>135</v>
      </c>
      <c r="N316" s="22"/>
      <c r="O316" s="22"/>
      <c r="P316" s="23"/>
    </row>
    <row r="317" spans="1:16" s="1" customFormat="1" ht="19.5" customHeight="1" hidden="1">
      <c r="A317" s="8" t="s">
        <v>586</v>
      </c>
      <c r="B317" s="8" t="s">
        <v>18</v>
      </c>
      <c r="C317" s="9" t="s">
        <v>587</v>
      </c>
      <c r="D317" s="16" t="s">
        <v>227</v>
      </c>
      <c r="E317" s="8" t="s">
        <v>123</v>
      </c>
      <c r="F317" s="8" t="s">
        <v>228</v>
      </c>
      <c r="G317" s="8" t="s">
        <v>117</v>
      </c>
      <c r="H317" s="8" t="s">
        <v>368</v>
      </c>
      <c r="I317" s="8">
        <v>4009</v>
      </c>
      <c r="J317" s="8">
        <v>8</v>
      </c>
      <c r="K317" s="8">
        <v>48.6</v>
      </c>
      <c r="L317" s="8">
        <f t="shared" si="30"/>
        <v>29.16</v>
      </c>
      <c r="M317" s="14">
        <f t="shared" si="31"/>
        <v>135</v>
      </c>
      <c r="N317" s="22"/>
      <c r="O317" s="22"/>
      <c r="P317" s="23"/>
    </row>
    <row r="318" spans="1:16" s="1" customFormat="1" ht="19.5" customHeight="1" hidden="1">
      <c r="A318" s="8" t="s">
        <v>588</v>
      </c>
      <c r="B318" s="8" t="s">
        <v>18</v>
      </c>
      <c r="C318" s="9" t="s">
        <v>131</v>
      </c>
      <c r="D318" s="16" t="s">
        <v>231</v>
      </c>
      <c r="E318" s="8" t="s">
        <v>123</v>
      </c>
      <c r="F318" s="8" t="s">
        <v>228</v>
      </c>
      <c r="G318" s="8" t="s">
        <v>117</v>
      </c>
      <c r="H318" s="8" t="s">
        <v>368</v>
      </c>
      <c r="I318" s="8">
        <v>4009</v>
      </c>
      <c r="J318" s="8">
        <v>8</v>
      </c>
      <c r="K318" s="8">
        <v>48.6</v>
      </c>
      <c r="L318" s="8">
        <f t="shared" si="30"/>
        <v>29.16</v>
      </c>
      <c r="M318" s="14">
        <f t="shared" si="31"/>
        <v>135</v>
      </c>
      <c r="N318" s="22"/>
      <c r="O318" s="22"/>
      <c r="P318" s="23"/>
    </row>
    <row r="319" spans="1:16" s="1" customFormat="1" ht="19.5" customHeight="1" hidden="1">
      <c r="A319" s="8" t="s">
        <v>589</v>
      </c>
      <c r="B319" s="8" t="s">
        <v>18</v>
      </c>
      <c r="C319" s="9" t="s">
        <v>148</v>
      </c>
      <c r="D319" s="8" t="s">
        <v>227</v>
      </c>
      <c r="E319" s="8" t="s">
        <v>123</v>
      </c>
      <c r="F319" s="8" t="s">
        <v>228</v>
      </c>
      <c r="G319" s="8" t="s">
        <v>117</v>
      </c>
      <c r="H319" s="8" t="s">
        <v>368</v>
      </c>
      <c r="I319" s="8">
        <v>4009</v>
      </c>
      <c r="J319" s="8">
        <v>8</v>
      </c>
      <c r="K319" s="8">
        <v>48.4</v>
      </c>
      <c r="L319" s="8">
        <f t="shared" si="30"/>
        <v>29.04</v>
      </c>
      <c r="M319" s="14">
        <f t="shared" si="31"/>
        <v>138</v>
      </c>
      <c r="N319" s="22"/>
      <c r="O319" s="22"/>
      <c r="P319" s="23"/>
    </row>
    <row r="320" spans="1:16" s="1" customFormat="1" ht="19.5" customHeight="1" hidden="1">
      <c r="A320" s="8" t="s">
        <v>590</v>
      </c>
      <c r="B320" s="8" t="s">
        <v>18</v>
      </c>
      <c r="C320" s="9" t="s">
        <v>148</v>
      </c>
      <c r="D320" s="8" t="s">
        <v>227</v>
      </c>
      <c r="E320" s="8" t="s">
        <v>123</v>
      </c>
      <c r="F320" s="8" t="s">
        <v>228</v>
      </c>
      <c r="G320" s="8" t="s">
        <v>117</v>
      </c>
      <c r="H320" s="8" t="s">
        <v>368</v>
      </c>
      <c r="I320" s="8">
        <v>4009</v>
      </c>
      <c r="J320" s="8">
        <v>8</v>
      </c>
      <c r="K320" s="8">
        <v>48.3</v>
      </c>
      <c r="L320" s="8">
        <f t="shared" si="30"/>
        <v>28.979999999999997</v>
      </c>
      <c r="M320" s="14">
        <f t="shared" si="31"/>
        <v>139</v>
      </c>
      <c r="N320" s="22"/>
      <c r="O320" s="22"/>
      <c r="P320" s="23"/>
    </row>
    <row r="321" spans="1:16" s="1" customFormat="1" ht="19.5" customHeight="1" hidden="1">
      <c r="A321" s="8" t="s">
        <v>591</v>
      </c>
      <c r="B321" s="8" t="s">
        <v>18</v>
      </c>
      <c r="C321" s="9" t="s">
        <v>203</v>
      </c>
      <c r="D321" s="8" t="s">
        <v>227</v>
      </c>
      <c r="E321" s="8" t="s">
        <v>123</v>
      </c>
      <c r="F321" s="8" t="s">
        <v>228</v>
      </c>
      <c r="G321" s="8" t="s">
        <v>117</v>
      </c>
      <c r="H321" s="8" t="s">
        <v>368</v>
      </c>
      <c r="I321" s="8">
        <v>4009</v>
      </c>
      <c r="J321" s="8">
        <v>8</v>
      </c>
      <c r="K321" s="8">
        <v>48.2</v>
      </c>
      <c r="L321" s="8">
        <f t="shared" si="30"/>
        <v>28.92</v>
      </c>
      <c r="M321" s="14">
        <f t="shared" si="31"/>
        <v>140</v>
      </c>
      <c r="N321" s="22"/>
      <c r="O321" s="22"/>
      <c r="P321" s="23"/>
    </row>
    <row r="322" spans="1:16" s="1" customFormat="1" ht="19.5" customHeight="1" hidden="1">
      <c r="A322" s="8" t="s">
        <v>592</v>
      </c>
      <c r="B322" s="8" t="s">
        <v>18</v>
      </c>
      <c r="C322" s="9" t="s">
        <v>166</v>
      </c>
      <c r="D322" s="8" t="s">
        <v>227</v>
      </c>
      <c r="E322" s="8" t="s">
        <v>123</v>
      </c>
      <c r="F322" s="8" t="s">
        <v>228</v>
      </c>
      <c r="G322" s="8" t="s">
        <v>117</v>
      </c>
      <c r="H322" s="8" t="s">
        <v>368</v>
      </c>
      <c r="I322" s="8">
        <v>4009</v>
      </c>
      <c r="J322" s="8">
        <v>8</v>
      </c>
      <c r="K322" s="8">
        <v>47.9</v>
      </c>
      <c r="L322" s="8">
        <f t="shared" si="30"/>
        <v>28.74</v>
      </c>
      <c r="M322" s="14">
        <f t="shared" si="31"/>
        <v>141</v>
      </c>
      <c r="N322" s="22"/>
      <c r="O322" s="22"/>
      <c r="P322" s="23"/>
    </row>
    <row r="323" spans="1:16" s="1" customFormat="1" ht="19.5" customHeight="1" hidden="1">
      <c r="A323" s="8" t="s">
        <v>593</v>
      </c>
      <c r="B323" s="8" t="s">
        <v>18</v>
      </c>
      <c r="C323" s="9" t="s">
        <v>169</v>
      </c>
      <c r="D323" s="8" t="s">
        <v>227</v>
      </c>
      <c r="E323" s="8" t="s">
        <v>123</v>
      </c>
      <c r="F323" s="8" t="s">
        <v>228</v>
      </c>
      <c r="G323" s="8" t="s">
        <v>117</v>
      </c>
      <c r="H323" s="8" t="s">
        <v>368</v>
      </c>
      <c r="I323" s="8">
        <v>4009</v>
      </c>
      <c r="J323" s="8">
        <v>8</v>
      </c>
      <c r="K323" s="8">
        <v>47.8</v>
      </c>
      <c r="L323" s="8">
        <f t="shared" si="30"/>
        <v>28.679999999999996</v>
      </c>
      <c r="M323" s="14">
        <f t="shared" si="31"/>
        <v>142</v>
      </c>
      <c r="N323" s="22"/>
      <c r="O323" s="22"/>
      <c r="P323" s="23"/>
    </row>
    <row r="324" spans="1:16" s="1" customFormat="1" ht="19.5" customHeight="1" hidden="1">
      <c r="A324" s="8" t="s">
        <v>594</v>
      </c>
      <c r="B324" s="8" t="s">
        <v>18</v>
      </c>
      <c r="C324" s="9" t="s">
        <v>119</v>
      </c>
      <c r="D324" s="16" t="s">
        <v>227</v>
      </c>
      <c r="E324" s="8" t="s">
        <v>123</v>
      </c>
      <c r="F324" s="8" t="s">
        <v>228</v>
      </c>
      <c r="G324" s="8" t="s">
        <v>117</v>
      </c>
      <c r="H324" s="8" t="s">
        <v>368</v>
      </c>
      <c r="I324" s="8">
        <v>4009</v>
      </c>
      <c r="J324" s="8">
        <v>8</v>
      </c>
      <c r="K324" s="8">
        <v>47.2</v>
      </c>
      <c r="L324" s="8">
        <f t="shared" si="30"/>
        <v>28.32</v>
      </c>
      <c r="M324" s="14">
        <f t="shared" si="31"/>
        <v>143</v>
      </c>
      <c r="N324" s="22"/>
      <c r="O324" s="22"/>
      <c r="P324" s="23"/>
    </row>
    <row r="325" spans="1:16" s="1" customFormat="1" ht="19.5" customHeight="1" hidden="1">
      <c r="A325" s="8" t="s">
        <v>595</v>
      </c>
      <c r="B325" s="8" t="s">
        <v>18</v>
      </c>
      <c r="C325" s="9" t="s">
        <v>383</v>
      </c>
      <c r="D325" s="8" t="s">
        <v>227</v>
      </c>
      <c r="E325" s="8" t="s">
        <v>123</v>
      </c>
      <c r="F325" s="8" t="s">
        <v>228</v>
      </c>
      <c r="G325" s="8" t="s">
        <v>117</v>
      </c>
      <c r="H325" s="8" t="s">
        <v>368</v>
      </c>
      <c r="I325" s="8">
        <v>4009</v>
      </c>
      <c r="J325" s="8">
        <v>8</v>
      </c>
      <c r="K325" s="8">
        <v>46.9</v>
      </c>
      <c r="L325" s="8">
        <f t="shared" si="30"/>
        <v>28.139999999999997</v>
      </c>
      <c r="M325" s="14">
        <f t="shared" si="31"/>
        <v>144</v>
      </c>
      <c r="N325" s="22"/>
      <c r="O325" s="22"/>
      <c r="P325" s="23"/>
    </row>
    <row r="326" spans="1:16" s="1" customFormat="1" ht="19.5" customHeight="1" hidden="1">
      <c r="A326" s="8" t="s">
        <v>596</v>
      </c>
      <c r="B326" s="8" t="s">
        <v>18</v>
      </c>
      <c r="C326" s="9" t="s">
        <v>148</v>
      </c>
      <c r="D326" s="16" t="s">
        <v>231</v>
      </c>
      <c r="E326" s="8" t="s">
        <v>123</v>
      </c>
      <c r="F326" s="8" t="s">
        <v>228</v>
      </c>
      <c r="G326" s="8" t="s">
        <v>117</v>
      </c>
      <c r="H326" s="8" t="s">
        <v>368</v>
      </c>
      <c r="I326" s="8">
        <v>4009</v>
      </c>
      <c r="J326" s="8">
        <v>8</v>
      </c>
      <c r="K326" s="8">
        <v>46.5</v>
      </c>
      <c r="L326" s="8">
        <f t="shared" si="30"/>
        <v>27.9</v>
      </c>
      <c r="M326" s="14">
        <f t="shared" si="31"/>
        <v>145</v>
      </c>
      <c r="N326" s="22"/>
      <c r="O326" s="22"/>
      <c r="P326" s="23"/>
    </row>
    <row r="327" spans="1:16" s="1" customFormat="1" ht="19.5" customHeight="1" hidden="1">
      <c r="A327" s="8" t="s">
        <v>597</v>
      </c>
      <c r="B327" s="8" t="s">
        <v>18</v>
      </c>
      <c r="C327" s="9" t="s">
        <v>356</v>
      </c>
      <c r="D327" s="8" t="s">
        <v>227</v>
      </c>
      <c r="E327" s="8" t="s">
        <v>123</v>
      </c>
      <c r="F327" s="8" t="s">
        <v>228</v>
      </c>
      <c r="G327" s="8" t="s">
        <v>117</v>
      </c>
      <c r="H327" s="8" t="s">
        <v>368</v>
      </c>
      <c r="I327" s="8">
        <v>4009</v>
      </c>
      <c r="J327" s="8">
        <v>8</v>
      </c>
      <c r="K327" s="8">
        <v>46.4</v>
      </c>
      <c r="L327" s="8">
        <f t="shared" si="30"/>
        <v>27.84</v>
      </c>
      <c r="M327" s="14">
        <f t="shared" si="31"/>
        <v>146</v>
      </c>
      <c r="N327" s="22"/>
      <c r="O327" s="22"/>
      <c r="P327" s="23"/>
    </row>
    <row r="328" spans="1:16" s="1" customFormat="1" ht="19.5" customHeight="1" hidden="1">
      <c r="A328" s="8" t="s">
        <v>598</v>
      </c>
      <c r="B328" s="8" t="s">
        <v>18</v>
      </c>
      <c r="C328" s="9" t="s">
        <v>599</v>
      </c>
      <c r="D328" s="8" t="s">
        <v>600</v>
      </c>
      <c r="E328" s="8" t="s">
        <v>123</v>
      </c>
      <c r="F328" s="8" t="s">
        <v>228</v>
      </c>
      <c r="G328" s="8" t="s">
        <v>117</v>
      </c>
      <c r="H328" s="8" t="s">
        <v>368</v>
      </c>
      <c r="I328" s="8">
        <v>4009</v>
      </c>
      <c r="J328" s="8">
        <v>8</v>
      </c>
      <c r="K328" s="8">
        <v>46.2</v>
      </c>
      <c r="L328" s="8">
        <f t="shared" si="30"/>
        <v>27.720000000000002</v>
      </c>
      <c r="M328" s="14">
        <f t="shared" si="31"/>
        <v>147</v>
      </c>
      <c r="N328" s="22"/>
      <c r="O328" s="22"/>
      <c r="P328" s="23"/>
    </row>
    <row r="329" spans="1:16" s="1" customFormat="1" ht="19.5" customHeight="1" hidden="1">
      <c r="A329" s="8" t="s">
        <v>601</v>
      </c>
      <c r="B329" s="8" t="s">
        <v>18</v>
      </c>
      <c r="C329" s="9" t="s">
        <v>571</v>
      </c>
      <c r="D329" s="8" t="s">
        <v>227</v>
      </c>
      <c r="E329" s="8" t="s">
        <v>123</v>
      </c>
      <c r="F329" s="8" t="s">
        <v>228</v>
      </c>
      <c r="G329" s="8" t="s">
        <v>117</v>
      </c>
      <c r="H329" s="8" t="s">
        <v>368</v>
      </c>
      <c r="I329" s="8">
        <v>4009</v>
      </c>
      <c r="J329" s="8">
        <v>8</v>
      </c>
      <c r="K329" s="8">
        <v>45.3</v>
      </c>
      <c r="L329" s="8">
        <f t="shared" si="30"/>
        <v>27.179999999999996</v>
      </c>
      <c r="M329" s="14">
        <f t="shared" si="31"/>
        <v>148</v>
      </c>
      <c r="N329" s="22"/>
      <c r="O329" s="22"/>
      <c r="P329" s="23"/>
    </row>
    <row r="330" spans="1:16" s="1" customFormat="1" ht="19.5" customHeight="1" hidden="1">
      <c r="A330" s="8" t="s">
        <v>602</v>
      </c>
      <c r="B330" s="8" t="s">
        <v>18</v>
      </c>
      <c r="C330" s="9" t="s">
        <v>314</v>
      </c>
      <c r="D330" s="8" t="s">
        <v>227</v>
      </c>
      <c r="E330" s="8" t="s">
        <v>123</v>
      </c>
      <c r="F330" s="8" t="s">
        <v>228</v>
      </c>
      <c r="G330" s="8" t="s">
        <v>117</v>
      </c>
      <c r="H330" s="8" t="s">
        <v>368</v>
      </c>
      <c r="I330" s="8">
        <v>4009</v>
      </c>
      <c r="J330" s="8">
        <v>8</v>
      </c>
      <c r="K330" s="8">
        <v>45.1</v>
      </c>
      <c r="L330" s="8">
        <f t="shared" si="30"/>
        <v>27.06</v>
      </c>
      <c r="M330" s="14">
        <f t="shared" si="31"/>
        <v>149</v>
      </c>
      <c r="N330" s="22"/>
      <c r="O330" s="22"/>
      <c r="P330" s="23"/>
    </row>
    <row r="331" spans="1:16" s="1" customFormat="1" ht="19.5" customHeight="1" hidden="1">
      <c r="A331" s="8" t="s">
        <v>603</v>
      </c>
      <c r="B331" s="8" t="s">
        <v>18</v>
      </c>
      <c r="C331" s="9" t="s">
        <v>148</v>
      </c>
      <c r="D331" s="16" t="s">
        <v>231</v>
      </c>
      <c r="E331" s="8" t="s">
        <v>123</v>
      </c>
      <c r="F331" s="8" t="s">
        <v>228</v>
      </c>
      <c r="G331" s="8" t="s">
        <v>117</v>
      </c>
      <c r="H331" s="8" t="s">
        <v>368</v>
      </c>
      <c r="I331" s="8">
        <v>4009</v>
      </c>
      <c r="J331" s="8">
        <v>8</v>
      </c>
      <c r="K331" s="8">
        <v>44.9</v>
      </c>
      <c r="L331" s="8">
        <f t="shared" si="30"/>
        <v>26.939999999999998</v>
      </c>
      <c r="M331" s="14">
        <f t="shared" si="31"/>
        <v>150</v>
      </c>
      <c r="N331" s="22"/>
      <c r="O331" s="22"/>
      <c r="P331" s="23"/>
    </row>
    <row r="332" spans="1:16" s="1" customFormat="1" ht="19.5" customHeight="1" hidden="1">
      <c r="A332" s="8" t="s">
        <v>604</v>
      </c>
      <c r="B332" s="8" t="s">
        <v>18</v>
      </c>
      <c r="C332" s="9" t="s">
        <v>605</v>
      </c>
      <c r="D332" s="8" t="s">
        <v>227</v>
      </c>
      <c r="E332" s="8" t="s">
        <v>123</v>
      </c>
      <c r="F332" s="8" t="s">
        <v>228</v>
      </c>
      <c r="G332" s="8" t="s">
        <v>117</v>
      </c>
      <c r="H332" s="8" t="s">
        <v>368</v>
      </c>
      <c r="I332" s="8">
        <v>4009</v>
      </c>
      <c r="J332" s="8">
        <v>8</v>
      </c>
      <c r="K332" s="8">
        <v>44.7</v>
      </c>
      <c r="L332" s="8">
        <f t="shared" si="30"/>
        <v>26.82</v>
      </c>
      <c r="M332" s="14">
        <f t="shared" si="31"/>
        <v>151</v>
      </c>
      <c r="N332" s="22"/>
      <c r="O332" s="22"/>
      <c r="P332" s="23"/>
    </row>
    <row r="333" spans="1:16" s="1" customFormat="1" ht="19.5" customHeight="1" hidden="1">
      <c r="A333" s="8" t="s">
        <v>606</v>
      </c>
      <c r="B333" s="8" t="s">
        <v>18</v>
      </c>
      <c r="C333" s="9" t="s">
        <v>443</v>
      </c>
      <c r="D333" s="8" t="s">
        <v>227</v>
      </c>
      <c r="E333" s="8" t="s">
        <v>123</v>
      </c>
      <c r="F333" s="8" t="s">
        <v>228</v>
      </c>
      <c r="G333" s="8" t="s">
        <v>117</v>
      </c>
      <c r="H333" s="8" t="s">
        <v>368</v>
      </c>
      <c r="I333" s="8">
        <v>4009</v>
      </c>
      <c r="J333" s="8">
        <v>8</v>
      </c>
      <c r="K333" s="8">
        <v>44.6</v>
      </c>
      <c r="L333" s="8">
        <f t="shared" si="30"/>
        <v>26.76</v>
      </c>
      <c r="M333" s="14">
        <f t="shared" si="31"/>
        <v>152</v>
      </c>
      <c r="N333" s="22"/>
      <c r="O333" s="22"/>
      <c r="P333" s="23"/>
    </row>
    <row r="334" spans="1:16" s="1" customFormat="1" ht="19.5" customHeight="1" hidden="1">
      <c r="A334" s="8" t="s">
        <v>607</v>
      </c>
      <c r="B334" s="8" t="s">
        <v>18</v>
      </c>
      <c r="C334" s="9" t="s">
        <v>348</v>
      </c>
      <c r="D334" s="16" t="s">
        <v>231</v>
      </c>
      <c r="E334" s="8" t="s">
        <v>123</v>
      </c>
      <c r="F334" s="8" t="s">
        <v>228</v>
      </c>
      <c r="G334" s="8" t="s">
        <v>117</v>
      </c>
      <c r="H334" s="8" t="s">
        <v>368</v>
      </c>
      <c r="I334" s="8">
        <v>4009</v>
      </c>
      <c r="J334" s="8">
        <v>8</v>
      </c>
      <c r="K334" s="8">
        <v>44.3</v>
      </c>
      <c r="L334" s="8">
        <f t="shared" si="30"/>
        <v>26.58</v>
      </c>
      <c r="M334" s="14">
        <f t="shared" si="31"/>
        <v>153</v>
      </c>
      <c r="N334" s="22"/>
      <c r="O334" s="22"/>
      <c r="P334" s="23"/>
    </row>
    <row r="335" spans="1:16" s="1" customFormat="1" ht="19.5" customHeight="1" hidden="1">
      <c r="A335" s="8" t="s">
        <v>608</v>
      </c>
      <c r="B335" s="8" t="s">
        <v>18</v>
      </c>
      <c r="C335" s="17">
        <v>1994.03</v>
      </c>
      <c r="D335" s="8" t="s">
        <v>227</v>
      </c>
      <c r="E335" s="8" t="s">
        <v>123</v>
      </c>
      <c r="F335" s="8" t="s">
        <v>228</v>
      </c>
      <c r="G335" s="8" t="s">
        <v>117</v>
      </c>
      <c r="H335" s="8" t="s">
        <v>368</v>
      </c>
      <c r="I335" s="8">
        <v>4009</v>
      </c>
      <c r="J335" s="8">
        <v>8</v>
      </c>
      <c r="K335" s="8">
        <v>43.9</v>
      </c>
      <c r="L335" s="8">
        <f t="shared" si="30"/>
        <v>26.34</v>
      </c>
      <c r="M335" s="14">
        <f t="shared" si="31"/>
        <v>154</v>
      </c>
      <c r="N335" s="22"/>
      <c r="O335" s="22"/>
      <c r="P335" s="23"/>
    </row>
    <row r="336" spans="1:16" s="1" customFormat="1" ht="19.5" customHeight="1" hidden="1">
      <c r="A336" s="8" t="s">
        <v>609</v>
      </c>
      <c r="B336" s="8" t="s">
        <v>18</v>
      </c>
      <c r="C336" s="9" t="s">
        <v>90</v>
      </c>
      <c r="D336" s="8" t="s">
        <v>227</v>
      </c>
      <c r="E336" s="8" t="s">
        <v>123</v>
      </c>
      <c r="F336" s="8" t="s">
        <v>228</v>
      </c>
      <c r="G336" s="8" t="s">
        <v>117</v>
      </c>
      <c r="H336" s="8" t="s">
        <v>368</v>
      </c>
      <c r="I336" s="8">
        <v>4009</v>
      </c>
      <c r="J336" s="8">
        <v>8</v>
      </c>
      <c r="K336" s="8">
        <v>43.1</v>
      </c>
      <c r="L336" s="8">
        <f t="shared" si="30"/>
        <v>25.86</v>
      </c>
      <c r="M336" s="14">
        <f t="shared" si="31"/>
        <v>155</v>
      </c>
      <c r="N336" s="22"/>
      <c r="O336" s="22"/>
      <c r="P336" s="23"/>
    </row>
    <row r="337" spans="1:16" s="1" customFormat="1" ht="19.5" customHeight="1" hidden="1">
      <c r="A337" s="8" t="s">
        <v>610</v>
      </c>
      <c r="B337" s="8" t="s">
        <v>18</v>
      </c>
      <c r="C337" s="9" t="s">
        <v>527</v>
      </c>
      <c r="D337" s="8" t="s">
        <v>231</v>
      </c>
      <c r="E337" s="8" t="s">
        <v>123</v>
      </c>
      <c r="F337" s="8" t="s">
        <v>228</v>
      </c>
      <c r="G337" s="8" t="s">
        <v>117</v>
      </c>
      <c r="H337" s="8" t="s">
        <v>368</v>
      </c>
      <c r="I337" s="8">
        <v>4009</v>
      </c>
      <c r="J337" s="8">
        <v>8</v>
      </c>
      <c r="K337" s="8">
        <v>35.7</v>
      </c>
      <c r="L337" s="8">
        <f t="shared" si="30"/>
        <v>21.42</v>
      </c>
      <c r="M337" s="14">
        <f t="shared" si="31"/>
        <v>156</v>
      </c>
      <c r="N337" s="22"/>
      <c r="O337" s="22"/>
      <c r="P337" s="23"/>
    </row>
    <row r="338" spans="1:16" s="1" customFormat="1" ht="19.5" customHeight="1" hidden="1">
      <c r="A338" s="8" t="s">
        <v>611</v>
      </c>
      <c r="B338" s="8" t="s">
        <v>18</v>
      </c>
      <c r="C338" s="9" t="s">
        <v>215</v>
      </c>
      <c r="D338" s="8" t="s">
        <v>231</v>
      </c>
      <c r="E338" s="8" t="s">
        <v>123</v>
      </c>
      <c r="F338" s="8" t="s">
        <v>228</v>
      </c>
      <c r="G338" s="8" t="s">
        <v>117</v>
      </c>
      <c r="H338" s="8" t="s">
        <v>368</v>
      </c>
      <c r="I338" s="8">
        <v>4009</v>
      </c>
      <c r="J338" s="8">
        <v>8</v>
      </c>
      <c r="K338" s="8">
        <v>0</v>
      </c>
      <c r="L338" s="8">
        <f t="shared" si="30"/>
        <v>0</v>
      </c>
      <c r="M338" s="14"/>
      <c r="N338" s="22"/>
      <c r="O338" s="22"/>
      <c r="P338" s="23"/>
    </row>
  </sheetData>
  <sheetProtection/>
  <mergeCells count="75">
    <mergeCell ref="A1:P1"/>
    <mergeCell ref="K2:L2"/>
    <mergeCell ref="M2:N2"/>
    <mergeCell ref="A29:P29"/>
    <mergeCell ref="K30:L30"/>
    <mergeCell ref="M30:N30"/>
    <mergeCell ref="A71:P71"/>
    <mergeCell ref="K72:L72"/>
    <mergeCell ref="M72:N72"/>
    <mergeCell ref="A116:P116"/>
    <mergeCell ref="K117:L117"/>
    <mergeCell ref="M117:N117"/>
    <mergeCell ref="A179:P179"/>
    <mergeCell ref="K180:L180"/>
    <mergeCell ref="M180:N180"/>
    <mergeCell ref="A2:A3"/>
    <mergeCell ref="A30:A31"/>
    <mergeCell ref="A72:A73"/>
    <mergeCell ref="A117:A118"/>
    <mergeCell ref="A180:A181"/>
    <mergeCell ref="B2:B3"/>
    <mergeCell ref="B30:B31"/>
    <mergeCell ref="B72:B73"/>
    <mergeCell ref="B117:B118"/>
    <mergeCell ref="B180:B181"/>
    <mergeCell ref="C2:C3"/>
    <mergeCell ref="C30:C31"/>
    <mergeCell ref="C72:C73"/>
    <mergeCell ref="C117:C118"/>
    <mergeCell ref="C180:C181"/>
    <mergeCell ref="D2:D3"/>
    <mergeCell ref="D30:D31"/>
    <mergeCell ref="D72:D73"/>
    <mergeCell ref="D117:D118"/>
    <mergeCell ref="D180:D181"/>
    <mergeCell ref="E2:E3"/>
    <mergeCell ref="E30:E31"/>
    <mergeCell ref="E72:E73"/>
    <mergeCell ref="E117:E118"/>
    <mergeCell ref="E180:E181"/>
    <mergeCell ref="F2:F3"/>
    <mergeCell ref="F30:F31"/>
    <mergeCell ref="F72:F73"/>
    <mergeCell ref="F117:F118"/>
    <mergeCell ref="F180:F181"/>
    <mergeCell ref="G2:G3"/>
    <mergeCell ref="G30:G31"/>
    <mergeCell ref="G72:G73"/>
    <mergeCell ref="G117:G118"/>
    <mergeCell ref="G180:G181"/>
    <mergeCell ref="H2:H3"/>
    <mergeCell ref="H30:H31"/>
    <mergeCell ref="H72:H73"/>
    <mergeCell ref="H117:H118"/>
    <mergeCell ref="H180:H181"/>
    <mergeCell ref="I2:I3"/>
    <mergeCell ref="I30:I31"/>
    <mergeCell ref="I72:I73"/>
    <mergeCell ref="I117:I118"/>
    <mergeCell ref="I180:I181"/>
    <mergeCell ref="J2:J3"/>
    <mergeCell ref="J30:J31"/>
    <mergeCell ref="J72:J73"/>
    <mergeCell ref="J117:J118"/>
    <mergeCell ref="J180:J181"/>
    <mergeCell ref="O2:O3"/>
    <mergeCell ref="O30:O31"/>
    <mergeCell ref="O72:O73"/>
    <mergeCell ref="O117:O118"/>
    <mergeCell ref="O180:O181"/>
    <mergeCell ref="P2:P3"/>
    <mergeCell ref="P30:P31"/>
    <mergeCell ref="P72:P73"/>
    <mergeCell ref="P117:P118"/>
    <mergeCell ref="P180:P181"/>
  </mergeCells>
  <printOptions/>
  <pageMargins left="0.35" right="0.35" top="0.59" bottom="0.59" header="0.51" footer="0.51"/>
  <pageSetup horizontalDpi="600" verticalDpi="600" orientation="landscape" paperSize="9"/>
  <rowBreaks count="4" manualBreakCount="4">
    <brk id="28" max="255" man="1"/>
    <brk id="70" max="255" man="1"/>
    <brk id="115" max="255" man="1"/>
    <brk id="1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S12" sqref="S12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8.125" style="2" customWidth="1"/>
    <col min="4" max="4" width="20.75390625" style="0" customWidth="1"/>
    <col min="5" max="5" width="5.75390625" style="0" customWidth="1"/>
    <col min="6" max="6" width="7.375" style="0" customWidth="1"/>
    <col min="7" max="7" width="12.125" style="0" customWidth="1"/>
    <col min="8" max="8" width="10.75390625" style="0" customWidth="1"/>
    <col min="9" max="9" width="5.25390625" style="0" customWidth="1"/>
    <col min="10" max="11" width="5.875" style="0" customWidth="1"/>
    <col min="12" max="12" width="7.75390625" style="0" customWidth="1"/>
    <col min="13" max="13" width="7.00390625" style="3" customWidth="1"/>
    <col min="14" max="14" width="7.75390625" style="3" customWidth="1"/>
    <col min="15" max="15" width="7.00390625" style="3" customWidth="1"/>
    <col min="16" max="16" width="4.75390625" style="4" customWidth="1"/>
  </cols>
  <sheetData>
    <row r="1" spans="1:16" ht="36" customHeight="1">
      <c r="A1" s="5" t="s">
        <v>168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17.2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/>
      <c r="M2" s="13" t="s">
        <v>12</v>
      </c>
      <c r="N2" s="13"/>
      <c r="O2" s="13" t="s">
        <v>13</v>
      </c>
      <c r="P2" s="8" t="s">
        <v>14</v>
      </c>
    </row>
    <row r="3" spans="1:16" s="1" customFormat="1" ht="22.5" customHeight="1">
      <c r="A3" s="6"/>
      <c r="B3" s="7"/>
      <c r="C3" s="6"/>
      <c r="D3" s="7"/>
      <c r="E3" s="7"/>
      <c r="F3" s="7"/>
      <c r="G3" s="7"/>
      <c r="H3" s="7"/>
      <c r="I3" s="7"/>
      <c r="J3" s="7"/>
      <c r="K3" s="7" t="s">
        <v>15</v>
      </c>
      <c r="L3" s="8" t="s">
        <v>16</v>
      </c>
      <c r="M3" s="13" t="s">
        <v>15</v>
      </c>
      <c r="N3" s="14" t="s">
        <v>17</v>
      </c>
      <c r="O3" s="13"/>
      <c r="P3" s="8"/>
    </row>
    <row r="4" spans="1:16" s="1" customFormat="1" ht="19.5" customHeight="1">
      <c r="A4" s="8">
        <v>15</v>
      </c>
      <c r="B4" s="8" t="s">
        <v>25</v>
      </c>
      <c r="C4" s="9" t="s">
        <v>69</v>
      </c>
      <c r="D4" s="10" t="s">
        <v>612</v>
      </c>
      <c r="E4" s="8" t="s">
        <v>21</v>
      </c>
      <c r="F4" s="8"/>
      <c r="G4" s="8" t="s">
        <v>23</v>
      </c>
      <c r="H4" s="8" t="s">
        <v>613</v>
      </c>
      <c r="I4" s="8">
        <v>1017</v>
      </c>
      <c r="J4" s="8">
        <v>1</v>
      </c>
      <c r="K4" s="8">
        <v>68.6</v>
      </c>
      <c r="L4" s="8">
        <f>K4*0.6</f>
        <v>41.16</v>
      </c>
      <c r="M4" s="14">
        <v>83.6</v>
      </c>
      <c r="N4" s="15">
        <f>M4*0.4</f>
        <v>33.44</v>
      </c>
      <c r="O4" s="15">
        <f>L4+N4</f>
        <v>74.6</v>
      </c>
      <c r="P4" s="16">
        <v>1</v>
      </c>
    </row>
    <row r="5" spans="1:16" s="1" customFormat="1" ht="19.5" customHeight="1">
      <c r="A5" s="8">
        <v>6</v>
      </c>
      <c r="B5" s="8" t="s">
        <v>25</v>
      </c>
      <c r="C5" s="9" t="s">
        <v>119</v>
      </c>
      <c r="D5" s="8" t="s">
        <v>614</v>
      </c>
      <c r="E5" s="8" t="s">
        <v>21</v>
      </c>
      <c r="F5" s="8"/>
      <c r="G5" s="8" t="s">
        <v>23</v>
      </c>
      <c r="H5" s="8" t="s">
        <v>613</v>
      </c>
      <c r="I5" s="8">
        <v>1017</v>
      </c>
      <c r="J5" s="8">
        <v>1</v>
      </c>
      <c r="K5" s="8">
        <v>64.8</v>
      </c>
      <c r="L5" s="8">
        <f>K5*0.6</f>
        <v>38.879999999999995</v>
      </c>
      <c r="M5" s="14">
        <v>85.4</v>
      </c>
      <c r="N5" s="15">
        <f>M5*0.4</f>
        <v>34.160000000000004</v>
      </c>
      <c r="O5" s="15">
        <f>L5+N5</f>
        <v>73.03999999999999</v>
      </c>
      <c r="P5" s="16"/>
    </row>
    <row r="6" spans="1:16" s="1" customFormat="1" ht="19.5" customHeight="1">
      <c r="A6" s="8">
        <v>27</v>
      </c>
      <c r="B6" s="8" t="s">
        <v>25</v>
      </c>
      <c r="C6" s="9" t="s">
        <v>174</v>
      </c>
      <c r="D6" s="8" t="s">
        <v>614</v>
      </c>
      <c r="E6" s="8" t="s">
        <v>21</v>
      </c>
      <c r="F6" s="8"/>
      <c r="G6" s="8" t="s">
        <v>23</v>
      </c>
      <c r="H6" s="8" t="s">
        <v>613</v>
      </c>
      <c r="I6" s="8">
        <v>1017</v>
      </c>
      <c r="J6" s="8">
        <v>1</v>
      </c>
      <c r="K6" s="8">
        <v>63.6</v>
      </c>
      <c r="L6" s="8">
        <f>K6*0.6</f>
        <v>38.16</v>
      </c>
      <c r="M6" s="14">
        <v>79.6</v>
      </c>
      <c r="N6" s="15">
        <f>M6*0.4</f>
        <v>31.84</v>
      </c>
      <c r="O6" s="15">
        <f>L6+N6</f>
        <v>70</v>
      </c>
      <c r="P6" s="16"/>
    </row>
    <row r="7" spans="1:16" ht="36" customHeight="1">
      <c r="A7" s="11" t="s">
        <v>168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1" customFormat="1" ht="17.25" customHeight="1">
      <c r="A8" s="6" t="s">
        <v>1</v>
      </c>
      <c r="B8" s="7" t="s">
        <v>2</v>
      </c>
      <c r="C8" s="6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/>
      <c r="M8" s="13" t="s">
        <v>12</v>
      </c>
      <c r="N8" s="13"/>
      <c r="O8" s="13" t="s">
        <v>13</v>
      </c>
      <c r="P8" s="8" t="s">
        <v>14</v>
      </c>
    </row>
    <row r="9" spans="1:16" s="1" customFormat="1" ht="22.5" customHeight="1">
      <c r="A9" s="6"/>
      <c r="B9" s="7"/>
      <c r="C9" s="6"/>
      <c r="D9" s="7"/>
      <c r="E9" s="7"/>
      <c r="F9" s="7"/>
      <c r="G9" s="7"/>
      <c r="H9" s="7"/>
      <c r="I9" s="7"/>
      <c r="J9" s="7"/>
      <c r="K9" s="7" t="s">
        <v>15</v>
      </c>
      <c r="L9" s="8" t="s">
        <v>16</v>
      </c>
      <c r="M9" s="13" t="s">
        <v>15</v>
      </c>
      <c r="N9" s="14" t="s">
        <v>17</v>
      </c>
      <c r="O9" s="13"/>
      <c r="P9" s="8"/>
    </row>
    <row r="10" spans="1:16" s="1" customFormat="1" ht="26.25" customHeight="1">
      <c r="A10" s="8">
        <v>14</v>
      </c>
      <c r="B10" s="8" t="s">
        <v>25</v>
      </c>
      <c r="C10" s="9" t="s">
        <v>615</v>
      </c>
      <c r="D10" s="10" t="s">
        <v>616</v>
      </c>
      <c r="E10" s="8" t="s">
        <v>156</v>
      </c>
      <c r="F10" s="8" t="s">
        <v>617</v>
      </c>
      <c r="G10" s="8" t="s">
        <v>23</v>
      </c>
      <c r="H10" s="8" t="s">
        <v>618</v>
      </c>
      <c r="I10" s="8">
        <v>1018</v>
      </c>
      <c r="J10" s="8">
        <v>1</v>
      </c>
      <c r="K10" s="8">
        <v>59.3</v>
      </c>
      <c r="L10" s="8">
        <f>K10*0.6</f>
        <v>35.58</v>
      </c>
      <c r="M10" s="14">
        <v>78</v>
      </c>
      <c r="N10" s="15">
        <f>M10*0.4</f>
        <v>31.200000000000003</v>
      </c>
      <c r="O10" s="15">
        <f>L10+N10</f>
        <v>66.78</v>
      </c>
      <c r="P10" s="16">
        <v>1</v>
      </c>
    </row>
    <row r="11" spans="1:16" s="1" customFormat="1" ht="31.5" customHeight="1">
      <c r="A11" s="8" t="s">
        <v>57</v>
      </c>
      <c r="B11" s="8" t="s">
        <v>25</v>
      </c>
      <c r="C11" s="9" t="s">
        <v>557</v>
      </c>
      <c r="D11" s="8" t="s">
        <v>619</v>
      </c>
      <c r="E11" s="8" t="s">
        <v>21</v>
      </c>
      <c r="F11" s="8" t="s">
        <v>617</v>
      </c>
      <c r="G11" s="8" t="s">
        <v>23</v>
      </c>
      <c r="H11" s="8" t="s">
        <v>618</v>
      </c>
      <c r="I11" s="8">
        <v>1018</v>
      </c>
      <c r="J11" s="8">
        <v>1</v>
      </c>
      <c r="K11" s="8">
        <v>69</v>
      </c>
      <c r="L11" s="8">
        <f>K11*0.6</f>
        <v>41.4</v>
      </c>
      <c r="M11" s="14">
        <v>0</v>
      </c>
      <c r="N11" s="15">
        <f>M11*0.4</f>
        <v>0</v>
      </c>
      <c r="O11" s="15">
        <f>L11+N11</f>
        <v>41.4</v>
      </c>
      <c r="P11" s="16"/>
    </row>
    <row r="12" spans="1:16" ht="36" customHeight="1">
      <c r="A12" s="11" t="s">
        <v>93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1" customFormat="1" ht="17.25" customHeight="1">
      <c r="A13" s="6" t="s">
        <v>1</v>
      </c>
      <c r="B13" s="7" t="s">
        <v>2</v>
      </c>
      <c r="C13" s="6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7" t="s">
        <v>10</v>
      </c>
      <c r="K13" s="7" t="s">
        <v>11</v>
      </c>
      <c r="L13" s="7"/>
      <c r="M13" s="13" t="s">
        <v>12</v>
      </c>
      <c r="N13" s="13"/>
      <c r="O13" s="13" t="s">
        <v>13</v>
      </c>
      <c r="P13" s="8" t="s">
        <v>14</v>
      </c>
    </row>
    <row r="14" spans="1:16" s="1" customFormat="1" ht="22.5" customHeight="1">
      <c r="A14" s="6"/>
      <c r="B14" s="7"/>
      <c r="C14" s="6"/>
      <c r="D14" s="7"/>
      <c r="E14" s="7"/>
      <c r="F14" s="7"/>
      <c r="G14" s="7"/>
      <c r="H14" s="7"/>
      <c r="I14" s="7"/>
      <c r="J14" s="7"/>
      <c r="K14" s="7" t="s">
        <v>15</v>
      </c>
      <c r="L14" s="8" t="s">
        <v>16</v>
      </c>
      <c r="M14" s="13" t="s">
        <v>15</v>
      </c>
      <c r="N14" s="14" t="s">
        <v>17</v>
      </c>
      <c r="O14" s="13"/>
      <c r="P14" s="8"/>
    </row>
    <row r="15" spans="1:16" s="1" customFormat="1" ht="27.75" customHeight="1">
      <c r="A15" s="8">
        <v>8</v>
      </c>
      <c r="B15" s="8" t="s">
        <v>25</v>
      </c>
      <c r="C15" s="9" t="s">
        <v>364</v>
      </c>
      <c r="D15" s="10" t="s">
        <v>620</v>
      </c>
      <c r="E15" s="8" t="s">
        <v>21</v>
      </c>
      <c r="F15" s="8"/>
      <c r="G15" s="8" t="s">
        <v>82</v>
      </c>
      <c r="H15" s="10" t="s">
        <v>618</v>
      </c>
      <c r="I15" s="8">
        <v>2010</v>
      </c>
      <c r="J15" s="8">
        <v>1</v>
      </c>
      <c r="K15" s="8">
        <v>82</v>
      </c>
      <c r="L15" s="8">
        <f>K15*0.6</f>
        <v>49.199999999999996</v>
      </c>
      <c r="M15" s="14">
        <v>82.76</v>
      </c>
      <c r="N15" s="15">
        <f>M15*0.4</f>
        <v>33.104000000000006</v>
      </c>
      <c r="O15" s="15">
        <f>L15+N15</f>
        <v>82.304</v>
      </c>
      <c r="P15" s="16">
        <v>1</v>
      </c>
    </row>
    <row r="16" spans="1:16" s="1" customFormat="1" ht="27.75" customHeight="1">
      <c r="A16" s="8">
        <v>3</v>
      </c>
      <c r="B16" s="8" t="s">
        <v>18</v>
      </c>
      <c r="C16" s="9" t="s">
        <v>621</v>
      </c>
      <c r="D16" s="12" t="s">
        <v>622</v>
      </c>
      <c r="E16" s="8" t="s">
        <v>21</v>
      </c>
      <c r="F16" s="8"/>
      <c r="G16" s="8" t="s">
        <v>82</v>
      </c>
      <c r="H16" s="10" t="s">
        <v>618</v>
      </c>
      <c r="I16" s="8">
        <v>2010</v>
      </c>
      <c r="J16" s="8">
        <v>1</v>
      </c>
      <c r="K16" s="8">
        <v>79.9</v>
      </c>
      <c r="L16" s="8">
        <f>K16*0.6</f>
        <v>47.940000000000005</v>
      </c>
      <c r="M16" s="14">
        <v>83.16</v>
      </c>
      <c r="N16" s="15">
        <f>M16*0.4</f>
        <v>33.264</v>
      </c>
      <c r="O16" s="15">
        <f>L16+N16</f>
        <v>81.20400000000001</v>
      </c>
      <c r="P16" s="16"/>
    </row>
    <row r="17" spans="1:16" s="1" customFormat="1" ht="27.75" customHeight="1">
      <c r="A17" s="8">
        <v>7</v>
      </c>
      <c r="B17" s="8" t="s">
        <v>25</v>
      </c>
      <c r="C17" s="9" t="s">
        <v>28</v>
      </c>
      <c r="D17" s="10" t="s">
        <v>623</v>
      </c>
      <c r="E17" s="8" t="s">
        <v>21</v>
      </c>
      <c r="F17" s="8"/>
      <c r="G17" s="8" t="s">
        <v>82</v>
      </c>
      <c r="H17" s="10" t="s">
        <v>618</v>
      </c>
      <c r="I17" s="8">
        <v>2010</v>
      </c>
      <c r="J17" s="8">
        <v>1</v>
      </c>
      <c r="K17" s="8">
        <v>75.7</v>
      </c>
      <c r="L17" s="8">
        <f>K17*0.6</f>
        <v>45.42</v>
      </c>
      <c r="M17" s="14">
        <v>80.54</v>
      </c>
      <c r="N17" s="15">
        <f>M17*0.4</f>
        <v>32.216</v>
      </c>
      <c r="O17" s="15">
        <f>L17+N17</f>
        <v>77.636</v>
      </c>
      <c r="P17" s="16"/>
    </row>
  </sheetData>
  <sheetProtection/>
  <mergeCells count="45">
    <mergeCell ref="A1:P1"/>
    <mergeCell ref="K2:L2"/>
    <mergeCell ref="M2:N2"/>
    <mergeCell ref="A7:P7"/>
    <mergeCell ref="K8:L8"/>
    <mergeCell ref="M8:N8"/>
    <mergeCell ref="A12:P12"/>
    <mergeCell ref="K13:L13"/>
    <mergeCell ref="M13:N13"/>
    <mergeCell ref="A2:A3"/>
    <mergeCell ref="A8:A9"/>
    <mergeCell ref="A13:A14"/>
    <mergeCell ref="B2:B3"/>
    <mergeCell ref="B8:B9"/>
    <mergeCell ref="B13:B14"/>
    <mergeCell ref="C2:C3"/>
    <mergeCell ref="C8:C9"/>
    <mergeCell ref="C13:C14"/>
    <mergeCell ref="D2:D3"/>
    <mergeCell ref="D8:D9"/>
    <mergeCell ref="D13:D14"/>
    <mergeCell ref="E2:E3"/>
    <mergeCell ref="E8:E9"/>
    <mergeCell ref="E13:E14"/>
    <mergeCell ref="F2:F3"/>
    <mergeCell ref="F8:F9"/>
    <mergeCell ref="F13:F14"/>
    <mergeCell ref="G2:G3"/>
    <mergeCell ref="G8:G9"/>
    <mergeCell ref="G13:G14"/>
    <mergeCell ref="H2:H3"/>
    <mergeCell ref="H8:H9"/>
    <mergeCell ref="H13:H14"/>
    <mergeCell ref="I2:I3"/>
    <mergeCell ref="I8:I9"/>
    <mergeCell ref="I13:I14"/>
    <mergeCell ref="J2:J3"/>
    <mergeCell ref="J8:J9"/>
    <mergeCell ref="J13:J14"/>
    <mergeCell ref="O2:O3"/>
    <mergeCell ref="O8:O9"/>
    <mergeCell ref="O13:O14"/>
    <mergeCell ref="P2:P3"/>
    <mergeCell ref="P8:P9"/>
    <mergeCell ref="P13:P14"/>
  </mergeCells>
  <printOptions/>
  <pageMargins left="0.35" right="0.35" top="0.59" bottom="0.59" header="0.51" footer="0.51"/>
  <pageSetup horizontalDpi="600" verticalDpi="600" orientation="landscape" paperSize="9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rlzy01</dc:creator>
  <cp:keywords/>
  <dc:description/>
  <cp:lastModifiedBy>Administrator</cp:lastModifiedBy>
  <cp:lastPrinted>2018-01-20T09:10:59Z</cp:lastPrinted>
  <dcterms:created xsi:type="dcterms:W3CDTF">2017-12-13T02:34:02Z</dcterms:created>
  <dcterms:modified xsi:type="dcterms:W3CDTF">2018-01-21T02:52:38Z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